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BUDGET TEMPLATE" sheetId="1" r:id="rId1"/>
    <sheet name="NARRATIVE" sheetId="2" r:id="rId2"/>
    <sheet name="Rev Wrksht-C&amp;Y" sheetId="3" r:id="rId3"/>
    <sheet name="Rev Wrksht-Example" sheetId="4" r:id="rId4"/>
    <sheet name="NonMC Client Supports pg 3" sheetId="5" state="hidden" r:id="rId5"/>
  </sheets>
  <definedNames>
    <definedName name="_xlnm.Print_Area" localSheetId="0">'BUDGET TEMPLATE'!$A$1:$F$117</definedName>
  </definedNames>
  <calcPr fullCalcOnLoad="1"/>
</workbook>
</file>

<file path=xl/comments3.xml><?xml version="1.0" encoding="utf-8"?>
<comments xmlns="http://schemas.openxmlformats.org/spreadsheetml/2006/main">
  <authors>
    <author>Muro, Michael</author>
  </authors>
  <commentList>
    <comment ref="G7" authorId="0">
      <text>
        <r>
          <rPr>
            <sz val="8"/>
            <rFont val="Tahoma"/>
            <family val="2"/>
          </rPr>
          <t>Enter total # of unduplicated clients to be served during the term covered by the budget.</t>
        </r>
      </text>
    </comment>
    <comment ref="E10" authorId="0">
      <text>
        <r>
          <rPr>
            <sz val="8"/>
            <rFont val="Tahoma"/>
            <family val="2"/>
          </rPr>
          <t>Enter % of unduplicated clients that could qualify for Medi-Cal.</t>
        </r>
      </text>
    </comment>
    <comment ref="E11" authorId="0">
      <text>
        <r>
          <rPr>
            <sz val="8"/>
            <rFont val="Tahoma"/>
            <family val="2"/>
          </rPr>
          <t>Enter % of unduplicated clients that will not be eligible for Medi-Cal or any Other Health Coverage.</t>
        </r>
      </text>
    </comment>
    <comment ref="E12" authorId="0">
      <text>
        <r>
          <rPr>
            <sz val="8"/>
            <rFont val="Tahoma"/>
            <family val="2"/>
          </rPr>
          <t>Enter % of unduplicated clients that will have Health Coverage other than Medi-Cal, i.e., private insurance, VA, etc.</t>
        </r>
      </text>
    </comment>
    <comment ref="A17" authorId="0">
      <text>
        <r>
          <rPr>
            <sz val="8"/>
            <rFont val="Tahoma"/>
            <family val="2"/>
          </rPr>
          <t>Enter total visits anticipated on average for each unduplicated patient with Medi-Cal coverage.</t>
        </r>
      </text>
    </comment>
    <comment ref="A18" authorId="0">
      <text>
        <r>
          <rPr>
            <sz val="8"/>
            <rFont val="Tahoma"/>
            <family val="2"/>
          </rPr>
          <t>Enter total assessments anticipated on average for each unduplicated patient with Medi-Cal coverage.</t>
        </r>
      </text>
    </comment>
    <comment ref="C18" authorId="0">
      <text>
        <r>
          <rPr>
            <sz val="8"/>
            <rFont val="Tahoma"/>
            <family val="2"/>
          </rPr>
          <t>Enter average length of each assessment provided to the patients with Medi-Cal coverage.</t>
        </r>
      </text>
    </comment>
    <comment ref="A19" authorId="0">
      <text>
        <r>
          <rPr>
            <sz val="8"/>
            <rFont val="Tahoma"/>
            <family val="2"/>
          </rPr>
          <t>Enter total therapy anticipated on average for each unduplicated patient with Medi-Cal coverage.</t>
        </r>
      </text>
    </comment>
    <comment ref="C19" authorId="0">
      <text>
        <r>
          <rPr>
            <sz val="8"/>
            <rFont val="Tahoma"/>
            <family val="2"/>
          </rPr>
          <t>Enter average length of each therapy session provided to the patients with Medi-Cal coverage.</t>
        </r>
      </text>
    </comment>
    <comment ref="A20" authorId="0">
      <text>
        <r>
          <rPr>
            <sz val="8"/>
            <rFont val="Tahoma"/>
            <family val="2"/>
          </rPr>
          <t>Enter total discharge visits anticipated on average for each unduplicated patient with Medi-Cal coverage.</t>
        </r>
      </text>
    </comment>
    <comment ref="C20" authorId="0">
      <text>
        <r>
          <rPr>
            <sz val="8"/>
            <rFont val="Tahoma"/>
            <family val="2"/>
          </rPr>
          <t>Enter average length of each exit visit conducted with the patients with Medi-Cal coverage.</t>
        </r>
      </text>
    </comment>
    <comment ref="F24" authorId="0">
      <text>
        <r>
          <rPr>
            <sz val="8"/>
            <rFont val="Tahoma"/>
            <family val="2"/>
          </rPr>
          <t>Identify the % of total units to be delivered to each Medi-Cal patient by type of service.</t>
        </r>
      </text>
    </comment>
    <comment ref="F36" authorId="0">
      <text>
        <r>
          <rPr>
            <sz val="8"/>
            <rFont val="Tahoma"/>
            <family val="2"/>
          </rPr>
          <t>Enter the cost per unit for each type of service to be delivered to Medi-Cal patients.</t>
        </r>
      </text>
    </comment>
    <comment ref="G47" authorId="0">
      <text>
        <r>
          <rPr>
            <sz val="8"/>
            <rFont val="Tahoma"/>
            <family val="2"/>
          </rPr>
          <t>Enter the actual % of the total reimbursement that will be offset with FFP revenue.</t>
        </r>
      </text>
    </comment>
    <comment ref="G48" authorId="0">
      <text>
        <r>
          <rPr>
            <sz val="8"/>
            <rFont val="Tahoma"/>
            <family val="2"/>
          </rPr>
          <t>Enter the actual % of the total reimbursement that will be offset with EPSDT revenue.  Note: this revenue is only available for services to patients between 0 - 21 years of age.</t>
        </r>
      </text>
    </comment>
  </commentList>
</comments>
</file>

<file path=xl/comments4.xml><?xml version="1.0" encoding="utf-8"?>
<comments xmlns="http://schemas.openxmlformats.org/spreadsheetml/2006/main">
  <authors>
    <author>Muro, Michael</author>
  </authors>
  <commentList>
    <comment ref="G7" authorId="0">
      <text>
        <r>
          <rPr>
            <sz val="8"/>
            <rFont val="Tahoma"/>
            <family val="2"/>
          </rPr>
          <t>Enter total # of unduplicated clients to be served during the term covered by the budget.</t>
        </r>
      </text>
    </comment>
    <comment ref="E10" authorId="0">
      <text>
        <r>
          <rPr>
            <sz val="8"/>
            <rFont val="Tahoma"/>
            <family val="2"/>
          </rPr>
          <t>Enter % of unduplicated clients that could qualify for Medi-Cal.</t>
        </r>
      </text>
    </comment>
    <comment ref="E11" authorId="0">
      <text>
        <r>
          <rPr>
            <sz val="8"/>
            <rFont val="Tahoma"/>
            <family val="2"/>
          </rPr>
          <t>Enter % of unduplicated clients that will not be eligible for Medi-Cal or any Other Health Coverage.</t>
        </r>
      </text>
    </comment>
    <comment ref="E12" authorId="0">
      <text>
        <r>
          <rPr>
            <sz val="8"/>
            <rFont val="Tahoma"/>
            <family val="2"/>
          </rPr>
          <t>Enter % of unduplicated clients that will have Health Coverage other than Medi-Cal, i.e., private insurance, VA, etc.</t>
        </r>
      </text>
    </comment>
    <comment ref="A17" authorId="0">
      <text>
        <r>
          <rPr>
            <sz val="8"/>
            <rFont val="Tahoma"/>
            <family val="2"/>
          </rPr>
          <t>Enter total visits anticipated on average for each unduplicated patient with Medi-Cal coverage.</t>
        </r>
      </text>
    </comment>
    <comment ref="A18" authorId="0">
      <text>
        <r>
          <rPr>
            <sz val="8"/>
            <rFont val="Tahoma"/>
            <family val="2"/>
          </rPr>
          <t>Enter total assessments anticipated on average for each unduplicated patient with Medi-Cal coverage.</t>
        </r>
      </text>
    </comment>
    <comment ref="C18" authorId="0">
      <text>
        <r>
          <rPr>
            <sz val="8"/>
            <rFont val="Tahoma"/>
            <family val="2"/>
          </rPr>
          <t>Enter average length of each assessment provided to the patients with Medi-Cal coverage.</t>
        </r>
      </text>
    </comment>
    <comment ref="A19" authorId="0">
      <text>
        <r>
          <rPr>
            <sz val="8"/>
            <rFont val="Tahoma"/>
            <family val="2"/>
          </rPr>
          <t>Enter total therapy anticipated on average for each unduplicated patient with Medi-Cal coverage.</t>
        </r>
      </text>
    </comment>
    <comment ref="C19" authorId="0">
      <text>
        <r>
          <rPr>
            <sz val="8"/>
            <rFont val="Tahoma"/>
            <family val="2"/>
          </rPr>
          <t>Enter average length of each therapy session provided to the patients with Medi-Cal coverage.</t>
        </r>
      </text>
    </comment>
    <comment ref="A20" authorId="0">
      <text>
        <r>
          <rPr>
            <sz val="8"/>
            <rFont val="Tahoma"/>
            <family val="2"/>
          </rPr>
          <t>Enter total discharge visits anticipated on average for each unduplicated patient with Medi-Cal coverage.</t>
        </r>
      </text>
    </comment>
    <comment ref="C20" authorId="0">
      <text>
        <r>
          <rPr>
            <sz val="8"/>
            <rFont val="Tahoma"/>
            <family val="2"/>
          </rPr>
          <t>Enter average length of each exit visit conducted with the patients with Medi-Cal coverage.</t>
        </r>
      </text>
    </comment>
    <comment ref="F24" authorId="0">
      <text>
        <r>
          <rPr>
            <sz val="8"/>
            <rFont val="Tahoma"/>
            <family val="2"/>
          </rPr>
          <t>Identify the % of total units to be delivered to each Medi-Cal patient by type of service.</t>
        </r>
      </text>
    </comment>
    <comment ref="F36" authorId="0">
      <text>
        <r>
          <rPr>
            <sz val="8"/>
            <rFont val="Tahoma"/>
            <family val="2"/>
          </rPr>
          <t>Enter the cost per unit for each type of service to be delivered to Medi-Cal patients.</t>
        </r>
      </text>
    </comment>
    <comment ref="G47" authorId="0">
      <text>
        <r>
          <rPr>
            <sz val="8"/>
            <rFont val="Tahoma"/>
            <family val="2"/>
          </rPr>
          <t>Enter the actual % of the total reimbursement that will be offset with FFP revenue.</t>
        </r>
      </text>
    </comment>
  </commentList>
</comments>
</file>

<file path=xl/sharedStrings.xml><?xml version="1.0" encoding="utf-8"?>
<sst xmlns="http://schemas.openxmlformats.org/spreadsheetml/2006/main" count="388" uniqueCount="263">
  <si>
    <t>Budget Categories -</t>
  </si>
  <si>
    <t xml:space="preserve">                  Total Proposed Budget</t>
  </si>
  <si>
    <t>Line Item Description (Must be itemized)</t>
  </si>
  <si>
    <t>FTE %</t>
  </si>
  <si>
    <t>Admin.</t>
  </si>
  <si>
    <t>Direct</t>
  </si>
  <si>
    <t>Total</t>
  </si>
  <si>
    <t>0001</t>
  </si>
  <si>
    <t>0002</t>
  </si>
  <si>
    <t>0003</t>
  </si>
  <si>
    <t>0004</t>
  </si>
  <si>
    <t>0005</t>
  </si>
  <si>
    <t>0006</t>
  </si>
  <si>
    <t>0007</t>
  </si>
  <si>
    <t>0008</t>
  </si>
  <si>
    <t>0009</t>
  </si>
  <si>
    <t>0010</t>
  </si>
  <si>
    <t>0011</t>
  </si>
  <si>
    <t>0012</t>
  </si>
  <si>
    <t>0030</t>
  </si>
  <si>
    <t>0031</t>
  </si>
  <si>
    <t>PAYROLL TAX TOTAL</t>
  </si>
  <si>
    <t>0040</t>
  </si>
  <si>
    <t>0041</t>
  </si>
  <si>
    <t>0042</t>
  </si>
  <si>
    <t>EMPLOYEE BENEFITS TOTAL</t>
  </si>
  <si>
    <t>FACILITIES/EQUIPMENT EXPENSES:</t>
  </si>
  <si>
    <t>1010</t>
  </si>
  <si>
    <t xml:space="preserve"> </t>
  </si>
  <si>
    <t>Utilities</t>
  </si>
  <si>
    <t>FACILITY/EQUIPMENT TOTAL</t>
  </si>
  <si>
    <t>OPERATING EXPENSES:</t>
  </si>
  <si>
    <t>1060</t>
  </si>
  <si>
    <t>Telephone</t>
  </si>
  <si>
    <t>1061</t>
  </si>
  <si>
    <t>Answering Service</t>
  </si>
  <si>
    <t>1062</t>
  </si>
  <si>
    <t>Postage</t>
  </si>
  <si>
    <t>1070</t>
  </si>
  <si>
    <t>Printing/Reproduction</t>
  </si>
  <si>
    <t>1071</t>
  </si>
  <si>
    <t>Publications</t>
  </si>
  <si>
    <t>1072</t>
  </si>
  <si>
    <t>Legal Notices/Advertising</t>
  </si>
  <si>
    <t>1080</t>
  </si>
  <si>
    <t>Office Supplies &amp; Equipment</t>
  </si>
  <si>
    <t>1090</t>
  </si>
  <si>
    <t>Household Supplies</t>
  </si>
  <si>
    <t>Food</t>
  </si>
  <si>
    <t>Program Supplies - Therapeutic</t>
  </si>
  <si>
    <t>Program Supplies - Medical</t>
  </si>
  <si>
    <t xml:space="preserve">Transportation of Clients </t>
  </si>
  <si>
    <t>Staff Mileage/vehicle maintenance</t>
  </si>
  <si>
    <t>Staff Travel (Out of County)</t>
  </si>
  <si>
    <t>Staff Training/Registration</t>
  </si>
  <si>
    <t>Lodging</t>
  </si>
  <si>
    <t>OPERATING EXPENSES TOTAL</t>
  </si>
  <si>
    <t>FINANCIAL SERVICES EXPENSES:</t>
  </si>
  <si>
    <t>Accounting/Bookkeeping</t>
  </si>
  <si>
    <t>External Audit</t>
  </si>
  <si>
    <t>Liability Insurance</t>
  </si>
  <si>
    <t>FINANCIAL SERVICES TOTAL</t>
  </si>
  <si>
    <t>SPECIAL EXPENSES (Consultant/Etc.):</t>
  </si>
  <si>
    <t>Consultant (network &amp; data management)</t>
  </si>
  <si>
    <t>Translation Services</t>
  </si>
  <si>
    <t>Medication Supports</t>
  </si>
  <si>
    <t>FIXED ASSETS:</t>
  </si>
  <si>
    <t>2000</t>
  </si>
  <si>
    <t>Computers &amp; Software</t>
  </si>
  <si>
    <t>2001</t>
  </si>
  <si>
    <t>Furniture &amp; Fixtures</t>
  </si>
  <si>
    <t>FIXED ASSETS TOTAL</t>
  </si>
  <si>
    <t>Rate</t>
  </si>
  <si>
    <t>3000</t>
  </si>
  <si>
    <t>Mental Health Services (Individual/Family/Group Therapy)</t>
  </si>
  <si>
    <t>3100</t>
  </si>
  <si>
    <t>Case Management</t>
  </si>
  <si>
    <t>3200</t>
  </si>
  <si>
    <t>Crisis Services</t>
  </si>
  <si>
    <t>3300</t>
  </si>
  <si>
    <t>Medication Support</t>
  </si>
  <si>
    <t>3400</t>
  </si>
  <si>
    <t>Collateral</t>
  </si>
  <si>
    <t>3500</t>
  </si>
  <si>
    <t>Plan Development</t>
  </si>
  <si>
    <t>3600</t>
  </si>
  <si>
    <t>Assessment</t>
  </si>
  <si>
    <t>3700</t>
  </si>
  <si>
    <t>Cost Per Unit</t>
  </si>
  <si>
    <t>Non-Medi-Cal Client Supports and Non-Medi-Cal Capital Assets Budget</t>
  </si>
  <si>
    <t>NON-MEDI-CAL CLIENT SUPPORTS</t>
  </si>
  <si>
    <t>1190</t>
  </si>
  <si>
    <t>Client Housing Support Expenditures (Service Function Code 70)</t>
  </si>
  <si>
    <t>"the cost of housing supports, including housing subsidies for permanent, transitional and temporary housing, master leases, motel and other housing vouchers, rental security deposits, first and last month rental payments, and other fiscal housing supports.  Does not include the capital costs used to purchase, build or rehabilitate housing or the salaries and benefits of staff used to provide client housing supports".</t>
  </si>
  <si>
    <t>1191</t>
  </si>
  <si>
    <t>Client Housing Operating Expenditures (Service Function Code 71)</t>
  </si>
  <si>
    <t>" The operating costs of providing housing supports to clients, including building repair and maintenance, utilities, housing agency management fees, insurance, property taxes and assessments, credit reporting fees, and other operating costs incurred in providing client housing supports.  This does not include the capital costs used to purchase, build or rehabilitate housing or the salaries and benefits of staff used to provide client housing supports".</t>
  </si>
  <si>
    <t>1192</t>
  </si>
  <si>
    <t>Client Flexible Support Expenditures (Service Function Code 72)</t>
  </si>
  <si>
    <t>"the cost of providing supports to clients, family members, and caregivers including cash payments, vouchers, goods, services, items necessary for daily living (such as food, clothing, hygiene, etc.), travel, transportation, respite services for caregivers, and other supports.  This does not include housing supports and capital expenditures or the salaries and benefits of staff used to provide client flexible supports".</t>
  </si>
  <si>
    <t>Item</t>
  </si>
  <si>
    <t>1193</t>
  </si>
  <si>
    <t>Other Non Medi-Cal Client Support Expenditures (Service Function Code 78)</t>
  </si>
  <si>
    <t>"'the cost of salaries, benefits and related general operating expenditures incurred in providing non-Medi-Cal client supports not otherwise reported in Treatment or Outreach Programs".</t>
  </si>
  <si>
    <t xml:space="preserve">NON-MEDI-CAL CLIENT SUPPORTS TOTAL </t>
  </si>
  <si>
    <t xml:space="preserve">NON-MEDI-CAL CAPITAL ASSETS </t>
  </si>
  <si>
    <t>1194</t>
  </si>
  <si>
    <t>Non-Medi-Cal Capital Assets (Service Function Code 75)</t>
  </si>
  <si>
    <t xml:space="preserve">"the cost of capital assets dedicated solely to non-Medi-Cal activities. Expenses that should be reported under service function code 75, provided such expenses are dedicated solely to non-Medi-Cal activities, include: purchasing land or buildings used for client housing or other non-Med-Cal activities, construction or rehabilitation of housing, facilities, buildings or office/meeting spaces, related soft costs for development, including strategies to build community acceptance of projects, vehicles, other capital assets dedicated solely to non-Medi-Cal activities. </t>
  </si>
  <si>
    <t>NON-MEDI-CALCAPITAL ASSETS TOTAL</t>
  </si>
  <si>
    <t xml:space="preserve"> NON-MEDI-CAL CLIENT SUPPORTS AND NON-MEDI-CAL CAPITAL ASSETS TOTAL</t>
  </si>
  <si>
    <t>SPECIAL EXPENSES TOTAL</t>
  </si>
  <si>
    <t>Workers Compensation</t>
  </si>
  <si>
    <t>SALARY &amp; BENEFITS GRAND TOTAL</t>
  </si>
  <si>
    <t>EMPLOYEE BENEFITS:</t>
  </si>
  <si>
    <t>PAYROLL TAXES:</t>
  </si>
  <si>
    <t>PERSONNEL SALARIES:</t>
  </si>
  <si>
    <t>SALARY TOTAL</t>
  </si>
  <si>
    <t>4000</t>
  </si>
  <si>
    <t>4100</t>
  </si>
  <si>
    <t>4200</t>
  </si>
  <si>
    <t>4300</t>
  </si>
  <si>
    <t>OTHER REVENUE:</t>
  </si>
  <si>
    <t>OTHER REVENUE TOTAL</t>
  </si>
  <si>
    <t>MHSA FUNDS:</t>
  </si>
  <si>
    <t>MHSA FUNDS TOTAL</t>
  </si>
  <si>
    <t>5000</t>
  </si>
  <si>
    <t>5100</t>
  </si>
  <si>
    <t>TOTAL PROGRAM EXPENSES</t>
  </si>
  <si>
    <t>TOTAL PROGRAM REVENUE</t>
  </si>
  <si>
    <t>1011</t>
  </si>
  <si>
    <t>1012</t>
  </si>
  <si>
    <t>1013</t>
  </si>
  <si>
    <t>1063</t>
  </si>
  <si>
    <t>1064</t>
  </si>
  <si>
    <t>1065</t>
  </si>
  <si>
    <t>1066</t>
  </si>
  <si>
    <t>1067</t>
  </si>
  <si>
    <t>1068</t>
  </si>
  <si>
    <t>1069</t>
  </si>
  <si>
    <t>1073</t>
  </si>
  <si>
    <t>1074</t>
  </si>
  <si>
    <t>1075</t>
  </si>
  <si>
    <t>1076</t>
  </si>
  <si>
    <t>1077</t>
  </si>
  <si>
    <t>1081</t>
  </si>
  <si>
    <t>1082</t>
  </si>
  <si>
    <t>1083</t>
  </si>
  <si>
    <t>1091</t>
  </si>
  <si>
    <t>1092</t>
  </si>
  <si>
    <t xml:space="preserve">Rent/Lease Building </t>
  </si>
  <si>
    <t xml:space="preserve">Rent/Lease Equipment </t>
  </si>
  <si>
    <t>Building Maintenance</t>
  </si>
  <si>
    <t>1014</t>
  </si>
  <si>
    <t>Equipment purchase</t>
  </si>
  <si>
    <t>1084</t>
  </si>
  <si>
    <t>1085</t>
  </si>
  <si>
    <t>Administrative Overhead</t>
  </si>
  <si>
    <t>Payroll Services</t>
  </si>
  <si>
    <t>Professional Liability Insurance</t>
  </si>
  <si>
    <t>Client Housing Operating Expenditures (SFC 71)</t>
  </si>
  <si>
    <t>Client Transportation &amp; Support (SFC 72)</t>
  </si>
  <si>
    <t>Client Housing Support Expenditures (SFC 70)</t>
  </si>
  <si>
    <t>Clothing, Food &amp; Hygiene (SFC 72)</t>
  </si>
  <si>
    <t>Education Support (SFC 72)</t>
  </si>
  <si>
    <t>Respite Care (SFC 72)</t>
  </si>
  <si>
    <t>Employment Support (SFC 72)</t>
  </si>
  <si>
    <t>Household Items</t>
  </si>
  <si>
    <t>Utility Vouchers (SFC 72)</t>
  </si>
  <si>
    <t>Child Care (SFC 72)</t>
  </si>
  <si>
    <t>NON MEDI-CAL CLIENT SUPPORT TOTAL</t>
  </si>
  <si>
    <t>NON MEDI-CAL CLIENT SUPPORT EXPENSES:</t>
  </si>
  <si>
    <t>Rehabilitation</t>
  </si>
  <si>
    <t>MEDI-CAL REVENUE:</t>
  </si>
  <si>
    <t>MEDI-CAL REVENUE TOTAL</t>
  </si>
  <si>
    <t>Estimated % of Federal Financial Participation Reimbursement</t>
  </si>
  <si>
    <t>$ Amount</t>
  </si>
  <si>
    <t>Estimated Medi-Cal Billing Totals</t>
  </si>
  <si>
    <t>Units of Service</t>
  </si>
  <si>
    <t>2002.1</t>
  </si>
  <si>
    <t>2002.2</t>
  </si>
  <si>
    <t>2002.3</t>
  </si>
  <si>
    <t>2002.4</t>
  </si>
  <si>
    <t>2002.5</t>
  </si>
  <si>
    <t>2002.6</t>
  </si>
  <si>
    <t>2002.7</t>
  </si>
  <si>
    <t>2002.8</t>
  </si>
  <si>
    <t>0032</t>
  </si>
  <si>
    <t>OASDI</t>
  </si>
  <si>
    <t>FICA/MEDICARE</t>
  </si>
  <si>
    <t>SUI</t>
  </si>
  <si>
    <t>Retirement</t>
  </si>
  <si>
    <t>Health Insurance (medical, vision, life, dental)</t>
  </si>
  <si>
    <t>Other - (Identify)</t>
  </si>
  <si>
    <t>Prevention &amp; Early Intervention Funds</t>
  </si>
  <si>
    <t>Community Services &amp; Supports Funds</t>
  </si>
  <si>
    <t>Budget Check</t>
  </si>
  <si>
    <t>Title</t>
  </si>
  <si>
    <t>ENTER PROGRAM NAME PER CONTRACT</t>
  </si>
  <si>
    <t>ENTER AGENCY NAME</t>
  </si>
  <si>
    <t>ENTER FISCAL YEAR</t>
  </si>
  <si>
    <r>
      <t xml:space="preserve">MEDI-CAL REVENUE PROJECTION WORKSHEET </t>
    </r>
    <r>
      <rPr>
        <b/>
        <sz val="10"/>
        <color indexed="10"/>
        <rFont val="Arial"/>
        <family val="2"/>
      </rPr>
      <t>(EXAMPLE)</t>
    </r>
  </si>
  <si>
    <t>Medi-Cal Revenues - Line Item 3000-3700</t>
  </si>
  <si>
    <t>Medi-Cal Revenue projected based on Short-Doyle/Medi-Cal Reimbursement Rates.  To follow are a series of tables that delineate the methodology for determining projected revenue.</t>
  </si>
  <si>
    <t>Unduplicated Patient Caseload</t>
  </si>
  <si>
    <t>#</t>
  </si>
  <si>
    <t>Estimated Total Number of Unduplicated Patients to be served</t>
  </si>
  <si>
    <t>Patient Caseload by Insurance Type</t>
  </si>
  <si>
    <t>%</t>
  </si>
  <si>
    <t>Medi-Cal</t>
  </si>
  <si>
    <t>Other</t>
  </si>
  <si>
    <t>Total Number of Unduplicated Patients</t>
  </si>
  <si>
    <t>Determining Units of Service for Medi-Cal Patients</t>
  </si>
  <si>
    <t>Total Visits/Year/Patient</t>
  </si>
  <si>
    <t>Minutes</t>
  </si>
  <si>
    <t>Patients</t>
  </si>
  <si>
    <t>Units</t>
  </si>
  <si>
    <t xml:space="preserve">Assessments Visit(s)/Patient @ </t>
  </si>
  <si>
    <t>minutes/each for a total of</t>
  </si>
  <si>
    <t>Treatment Visit(s)/Patient @</t>
  </si>
  <si>
    <t>Patient Exit Visit(s)/Patient @</t>
  </si>
  <si>
    <t>Total Number of Billable Minutes Per Year</t>
  </si>
  <si>
    <t>Determining Service Type for Medi-Cal Patients</t>
  </si>
  <si>
    <t>Determining Reimbursement for Units of Service for Medi-Cal Patients</t>
  </si>
  <si>
    <t>$</t>
  </si>
  <si>
    <t>Unit Rate</t>
  </si>
  <si>
    <t>Amount</t>
  </si>
  <si>
    <t>Total Reimbursement for Billable Minutes Per Year</t>
  </si>
  <si>
    <t>Estimated % of Federal Financial Particpation (FFP) Reimbursement</t>
  </si>
  <si>
    <t>TOTAL ESTIMATED MEDI-CAL REVENUE</t>
  </si>
  <si>
    <r>
      <t>MEDI-CAL REVENUE PROJECTION WORKSHEET</t>
    </r>
    <r>
      <rPr>
        <b/>
        <sz val="10"/>
        <color indexed="10"/>
        <rFont val="Arial"/>
        <family val="2"/>
      </rPr>
      <t xml:space="preserve"> (</t>
    </r>
    <r>
      <rPr>
        <b/>
        <u val="single"/>
        <sz val="10"/>
        <color indexed="10"/>
        <rFont val="Arial"/>
        <family val="2"/>
      </rPr>
      <t>FOR CHILDREN/YOUTH POPULATION</t>
    </r>
    <r>
      <rPr>
        <b/>
        <sz val="10"/>
        <color indexed="10"/>
        <rFont val="Arial"/>
        <family val="2"/>
      </rPr>
      <t>)</t>
    </r>
  </si>
  <si>
    <t>Estimated Total Number of Unduplicated Patients (0-21 years) to be served</t>
  </si>
  <si>
    <t>Estimated % of Early and Periodic Screening, Diagnostic and Treatment (EPSDT) Reimbursement</t>
  </si>
  <si>
    <t>Estimated % of State EPSDT Reimbursement</t>
  </si>
  <si>
    <t>5200</t>
  </si>
  <si>
    <t>Innovation Funds</t>
  </si>
  <si>
    <t>5300</t>
  </si>
  <si>
    <t>Workforce Education &amp; Training Funds</t>
  </si>
  <si>
    <t>PROGRAM EXPENSES</t>
  </si>
  <si>
    <t>Personnel Salaries, Payroll Taxes &amp; Employee Benefits - Line Items 0001- 0042</t>
  </si>
  <si>
    <t xml:space="preserve">These amounts reflect FTE positions, part-time positions and whether the positions are administrative or direct service.  Employee benefits should be limited to a maximum of 20% of total salaries.  </t>
  </si>
  <si>
    <t>($xxx,xxx.xx)</t>
  </si>
  <si>
    <t>Facilities/Equipment Expenses – Line Items 1010-1014</t>
  </si>
  <si>
    <t>Identify building lease/rent expenses, equipment (office equipment, vehicles, etc.).  Attach copy of lease agreements if available.</t>
  </si>
  <si>
    <t>Operating Expenses - Line Items 1060-1077</t>
  </si>
  <si>
    <t xml:space="preserve">Identify and detail the expenses for each item utilized for program.  </t>
  </si>
  <si>
    <t>Financial Services Expenses – Line Items 1080-1085</t>
  </si>
  <si>
    <t>Local and corporate administrative costs are limited to 15% of the total program budget. Copies of insurance policies are required.</t>
  </si>
  <si>
    <t>Special Expenses – Line Items 1090-1092</t>
  </si>
  <si>
    <t>Detail each line item in Special Expenses.</t>
  </si>
  <si>
    <t>Fixed Assets – Line Items 1190-1193</t>
  </si>
  <si>
    <t xml:space="preserve">Include all purchases over Five Thousand Dollars ($5,000) including sales tax, and certain purchases under said amount such as camera, televisions, VCRs/DVDs and other sensitive items, made during the life of the Agreement resulting from this Request for Proposal, with funds paid pursuant to this Agreement and that will outlive the life of this Agreement.  </t>
  </si>
  <si>
    <t>Non-Medi-Cal Client Support Expenses – Line Items 2000-2002.8</t>
  </si>
  <si>
    <t>Detail any anticipated expenditures for clients.</t>
  </si>
  <si>
    <t>TOTAL PROGRAM EXPENSE:</t>
  </si>
  <si>
    <t>($X,XXX,XXX.XX)</t>
  </si>
  <si>
    <t>Uninsured</t>
  </si>
  <si>
    <t>Other Revenues - Line Items 4000-4300</t>
  </si>
  <si>
    <t>Other: Private Insurance - ___ patients @ ___ visits/yr/patient at $____ a visit</t>
  </si>
  <si>
    <t>MHSA FUNDS - Line Items 5000-5300</t>
  </si>
  <si>
    <t>TOTAL REVENUE</t>
  </si>
  <si>
    <t>Other: Private Insurance - 4 patients @ 24 visits/yr/patient at $20 a visit</t>
  </si>
  <si>
    <t>MHSA Community Services and Supports Funds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</si>
</sst>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 numFmtId="168" formatCode="&quot;$&quot;#,##0.0000"/>
    <numFmt numFmtId="169" formatCode="&quot;Yes&quot;;&quot;Yes&quot;;&quot;No&quot;"/>
    <numFmt numFmtId="170" formatCode="&quot;True&quot;;&quot;True&quot;;&quot;False&quot;"/>
    <numFmt numFmtId="171" formatCode="&quot;On&quot;;&quot;On&quot;;&quot;Off&quot;"/>
    <numFmt numFmtId="172" formatCode="[$€-2]\ #,##0.00_);[Red]\([$€-2]\ #,##0.00\)"/>
  </numFmts>
  <fonts count="62">
    <font>
      <sz val="10"/>
      <name val="Arial"/>
      <family val="0"/>
    </font>
    <font>
      <b/>
      <sz val="12"/>
      <name val="Arial"/>
      <family val="2"/>
    </font>
    <font>
      <sz val="11"/>
      <name val="Arial"/>
      <family val="2"/>
    </font>
    <font>
      <b/>
      <sz val="11"/>
      <name val="Arial"/>
      <family val="2"/>
    </font>
    <font>
      <sz val="12"/>
      <name val="Arial"/>
      <family val="2"/>
    </font>
    <font>
      <sz val="8"/>
      <name val="Arial"/>
      <family val="2"/>
    </font>
    <font>
      <b/>
      <sz val="10"/>
      <color indexed="10"/>
      <name val="Arial"/>
      <family val="2"/>
    </font>
    <font>
      <sz val="8"/>
      <name val="Tahoma"/>
      <family val="2"/>
    </font>
    <font>
      <b/>
      <u val="single"/>
      <sz val="10"/>
      <color indexed="10"/>
      <name val="Arial"/>
      <family val="2"/>
    </font>
    <font>
      <sz val="11"/>
      <name val="Calibri"/>
      <family val="2"/>
    </font>
    <font>
      <sz val="12"/>
      <name val="Times New Roman"/>
      <family val="1"/>
    </font>
    <font>
      <b/>
      <u val="single"/>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i/>
      <sz val="10"/>
      <color indexed="8"/>
      <name val="Arial"/>
      <family val="2"/>
    </font>
    <font>
      <sz val="11"/>
      <color indexed="8"/>
      <name val="Arial"/>
      <family val="2"/>
    </font>
    <font>
      <b/>
      <sz val="11"/>
      <color indexed="8"/>
      <name val="Arial"/>
      <family val="2"/>
    </font>
    <font>
      <b/>
      <u val="single"/>
      <sz val="11"/>
      <color indexed="8"/>
      <name val="Arial"/>
      <family val="2"/>
    </font>
    <font>
      <b/>
      <u val="double"/>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i/>
      <sz val="10"/>
      <color theme="1"/>
      <name val="Arial"/>
      <family val="2"/>
    </font>
    <font>
      <sz val="11"/>
      <color rgb="FF000000"/>
      <name val="Arial"/>
      <family val="2"/>
    </font>
    <font>
      <b/>
      <sz val="11"/>
      <color rgb="FF000000"/>
      <name val="Arial"/>
      <family val="2"/>
    </font>
    <font>
      <b/>
      <u val="double"/>
      <sz val="11"/>
      <color rgb="FF000000"/>
      <name val="Arial"/>
      <family val="2"/>
    </font>
    <font>
      <b/>
      <u val="single"/>
      <sz val="11"/>
      <color rgb="FF0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599963426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medium"/>
      <bottom style="medium"/>
    </border>
    <border>
      <left style="thin"/>
      <right style="thin"/>
      <top style="thin"/>
      <bottom style="thin"/>
    </border>
    <border>
      <left style="thin"/>
      <right style="thin"/>
      <top style="thin"/>
      <bottom style="double"/>
    </border>
    <border>
      <left style="thin"/>
      <right style="thin"/>
      <top/>
      <bottom style="thin"/>
    </border>
    <border>
      <left style="thin"/>
      <right style="thin"/>
      <top style="thin"/>
      <bottom/>
    </border>
    <border>
      <left/>
      <right/>
      <top/>
      <bottom style="double"/>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0">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xf>
    <xf numFmtId="0" fontId="2" fillId="0" borderId="14" xfId="0" applyFont="1" applyBorder="1" applyAlignment="1">
      <alignment/>
    </xf>
    <xf numFmtId="49" fontId="2" fillId="0" borderId="15" xfId="0" applyNumberFormat="1" applyFont="1" applyBorder="1" applyAlignment="1">
      <alignment/>
    </xf>
    <xf numFmtId="0" fontId="2" fillId="0" borderId="0" xfId="0" applyFont="1" applyBorder="1" applyAlignment="1">
      <alignment/>
    </xf>
    <xf numFmtId="164" fontId="2" fillId="0" borderId="16" xfId="0" applyNumberFormat="1" applyFont="1" applyBorder="1" applyAlignment="1">
      <alignment/>
    </xf>
    <xf numFmtId="164" fontId="2" fillId="0" borderId="14" xfId="0" applyNumberFormat="1" applyFont="1" applyBorder="1" applyAlignment="1">
      <alignment/>
    </xf>
    <xf numFmtId="0" fontId="2" fillId="0" borderId="17" xfId="0" applyFont="1" applyBorder="1" applyAlignment="1">
      <alignment/>
    </xf>
    <xf numFmtId="0" fontId="2" fillId="0" borderId="18" xfId="0" applyFont="1" applyBorder="1" applyAlignment="1">
      <alignment/>
    </xf>
    <xf numFmtId="164" fontId="2" fillId="0" borderId="19" xfId="0" applyNumberFormat="1" applyFont="1" applyBorder="1" applyAlignment="1">
      <alignment/>
    </xf>
    <xf numFmtId="0" fontId="2" fillId="0" borderId="0" xfId="0" applyFont="1" applyBorder="1" applyAlignment="1">
      <alignment/>
    </xf>
    <xf numFmtId="164" fontId="2" fillId="0" borderId="16" xfId="0" applyNumberFormat="1" applyFont="1" applyBorder="1" applyAlignment="1">
      <alignment/>
    </xf>
    <xf numFmtId="0" fontId="2" fillId="0" borderId="15" xfId="0" applyFont="1" applyBorder="1" applyAlignment="1">
      <alignment/>
    </xf>
    <xf numFmtId="164" fontId="2" fillId="0" borderId="13" xfId="0" applyNumberFormat="1" applyFont="1" applyBorder="1" applyAlignment="1">
      <alignment/>
    </xf>
    <xf numFmtId="0" fontId="2" fillId="0" borderId="16" xfId="0" applyFont="1" applyFill="1" applyBorder="1" applyAlignment="1">
      <alignment/>
    </xf>
    <xf numFmtId="164" fontId="2" fillId="0" borderId="20" xfId="0" applyNumberFormat="1" applyFont="1" applyFill="1" applyBorder="1" applyAlignment="1">
      <alignment/>
    </xf>
    <xf numFmtId="164" fontId="2" fillId="0" borderId="20" xfId="0" applyNumberFormat="1" applyFont="1" applyBorder="1" applyAlignment="1">
      <alignment/>
    </xf>
    <xf numFmtId="164" fontId="2" fillId="0" borderId="19" xfId="0" applyNumberFormat="1" applyFont="1" applyFill="1" applyBorder="1" applyAlignment="1">
      <alignment/>
    </xf>
    <xf numFmtId="0" fontId="2" fillId="0" borderId="21" xfId="0" applyFont="1" applyBorder="1" applyAlignment="1">
      <alignment/>
    </xf>
    <xf numFmtId="0" fontId="2" fillId="0" borderId="18" xfId="0" applyFont="1" applyBorder="1" applyAlignment="1">
      <alignment/>
    </xf>
    <xf numFmtId="0" fontId="2" fillId="0" borderId="11" xfId="0" applyFont="1" applyBorder="1" applyAlignment="1">
      <alignment/>
    </xf>
    <xf numFmtId="164" fontId="2" fillId="0" borderId="0" xfId="0" applyNumberFormat="1" applyFont="1" applyAlignment="1">
      <alignment/>
    </xf>
    <xf numFmtId="49" fontId="2" fillId="0" borderId="22" xfId="0" applyNumberFormat="1" applyFont="1" applyBorder="1" applyAlignment="1">
      <alignment/>
    </xf>
    <xf numFmtId="0" fontId="2" fillId="0" borderId="11" xfId="0" applyFont="1" applyBorder="1" applyAlignment="1">
      <alignment horizontal="center"/>
    </xf>
    <xf numFmtId="41" fontId="2" fillId="0" borderId="23" xfId="0" applyNumberFormat="1" applyFont="1" applyBorder="1" applyAlignment="1">
      <alignment/>
    </xf>
    <xf numFmtId="0" fontId="2" fillId="0" borderId="0" xfId="0" applyFont="1" applyBorder="1" applyAlignment="1">
      <alignment horizontal="center"/>
    </xf>
    <xf numFmtId="41" fontId="2" fillId="0" borderId="14" xfId="0" applyNumberFormat="1" applyFont="1" applyBorder="1" applyAlignment="1">
      <alignment/>
    </xf>
    <xf numFmtId="164" fontId="2" fillId="0" borderId="21" xfId="0" applyNumberFormat="1" applyFont="1" applyBorder="1" applyAlignment="1">
      <alignment/>
    </xf>
    <xf numFmtId="164" fontId="2" fillId="0" borderId="0" xfId="0" applyNumberFormat="1" applyFont="1" applyAlignment="1">
      <alignment horizontal="right"/>
    </xf>
    <xf numFmtId="0" fontId="2" fillId="0" borderId="0" xfId="0" applyFont="1" applyFill="1" applyBorder="1" applyAlignment="1">
      <alignment/>
    </xf>
    <xf numFmtId="4" fontId="2" fillId="0" borderId="0" xfId="0" applyNumberFormat="1" applyFont="1" applyBorder="1" applyAlignment="1">
      <alignment/>
    </xf>
    <xf numFmtId="49" fontId="2" fillId="0" borderId="17" xfId="0" applyNumberFormat="1" applyFont="1" applyBorder="1" applyAlignment="1">
      <alignment/>
    </xf>
    <xf numFmtId="164" fontId="2" fillId="0" borderId="19" xfId="0" applyNumberFormat="1" applyFont="1" applyBorder="1" applyAlignment="1">
      <alignment horizontal="right"/>
    </xf>
    <xf numFmtId="164" fontId="2" fillId="0" borderId="18" xfId="0" applyNumberFormat="1" applyFont="1" applyBorder="1" applyAlignment="1">
      <alignment/>
    </xf>
    <xf numFmtId="49" fontId="2" fillId="0" borderId="17" xfId="0" applyNumberFormat="1" applyFont="1" applyBorder="1" applyAlignment="1">
      <alignment/>
    </xf>
    <xf numFmtId="49" fontId="2" fillId="0" borderId="0" xfId="0" applyNumberFormat="1" applyFont="1" applyAlignment="1">
      <alignment/>
    </xf>
    <xf numFmtId="0" fontId="2" fillId="0" borderId="0" xfId="0" applyFont="1" applyFill="1" applyBorder="1" applyAlignment="1">
      <alignment/>
    </xf>
    <xf numFmtId="0" fontId="3" fillId="0" borderId="0" xfId="0" applyFont="1" applyAlignment="1">
      <alignment vertical="top"/>
    </xf>
    <xf numFmtId="0" fontId="3" fillId="0" borderId="0" xfId="0" applyFont="1" applyAlignment="1">
      <alignment horizontal="right"/>
    </xf>
    <xf numFmtId="164" fontId="3" fillId="0" borderId="0" xfId="0" applyNumberFormat="1" applyFont="1" applyBorder="1" applyAlignment="1">
      <alignment/>
    </xf>
    <xf numFmtId="0" fontId="2" fillId="0" borderId="19" xfId="0" applyFont="1" applyBorder="1" applyAlignment="1">
      <alignment horizontal="center" wrapText="1"/>
    </xf>
    <xf numFmtId="164" fontId="2" fillId="0" borderId="19" xfId="0" applyNumberFormat="1" applyFont="1" applyBorder="1" applyAlignment="1">
      <alignment horizontal="center"/>
    </xf>
    <xf numFmtId="0" fontId="2" fillId="0" borderId="11" xfId="0" applyFont="1" applyBorder="1" applyAlignment="1">
      <alignment wrapText="1"/>
    </xf>
    <xf numFmtId="164" fontId="2" fillId="0" borderId="13" xfId="0" applyNumberFormat="1" applyFont="1" applyBorder="1" applyAlignment="1">
      <alignment/>
    </xf>
    <xf numFmtId="0" fontId="2" fillId="0" borderId="0" xfId="0" applyFont="1" applyBorder="1" applyAlignment="1">
      <alignment horizontal="right"/>
    </xf>
    <xf numFmtId="0" fontId="0" fillId="0" borderId="0" xfId="0" applyBorder="1" applyAlignment="1">
      <alignment/>
    </xf>
    <xf numFmtId="0" fontId="0" fillId="0" borderId="0" xfId="0" applyBorder="1" applyAlignment="1">
      <alignment horizontal="center"/>
    </xf>
    <xf numFmtId="49" fontId="4" fillId="0" borderId="10" xfId="0" applyNumberFormat="1" applyFont="1" applyBorder="1" applyAlignment="1">
      <alignment/>
    </xf>
    <xf numFmtId="0" fontId="1" fillId="0" borderId="10" xfId="0" applyFont="1" applyFill="1" applyBorder="1" applyAlignment="1">
      <alignment/>
    </xf>
    <xf numFmtId="0" fontId="4" fillId="0" borderId="10" xfId="0" applyFont="1" applyBorder="1" applyAlignment="1">
      <alignment/>
    </xf>
    <xf numFmtId="164" fontId="4" fillId="0" borderId="10" xfId="0" applyNumberFormat="1" applyFont="1" applyBorder="1" applyAlignment="1">
      <alignment/>
    </xf>
    <xf numFmtId="49" fontId="1" fillId="0" borderId="22" xfId="0" applyNumberFormat="1" applyFont="1" applyBorder="1" applyAlignment="1">
      <alignment/>
    </xf>
    <xf numFmtId="0" fontId="1" fillId="0" borderId="11" xfId="0" applyFont="1" applyBorder="1" applyAlignment="1">
      <alignment/>
    </xf>
    <xf numFmtId="0" fontId="4" fillId="0" borderId="11" xfId="0" applyFont="1" applyBorder="1" applyAlignment="1">
      <alignment/>
    </xf>
    <xf numFmtId="164" fontId="4" fillId="0" borderId="23" xfId="0" applyNumberFormat="1" applyFont="1" applyBorder="1" applyAlignment="1">
      <alignment horizontal="right"/>
    </xf>
    <xf numFmtId="49" fontId="4" fillId="0" borderId="15" xfId="0" applyNumberFormat="1" applyFont="1" applyBorder="1" applyAlignment="1">
      <alignment/>
    </xf>
    <xf numFmtId="0" fontId="4" fillId="0" borderId="0" xfId="0" applyFont="1" applyBorder="1" applyAlignment="1">
      <alignment wrapText="1"/>
    </xf>
    <xf numFmtId="164" fontId="4" fillId="0" borderId="14" xfId="0" applyNumberFormat="1" applyFont="1" applyBorder="1" applyAlignment="1">
      <alignment/>
    </xf>
    <xf numFmtId="49" fontId="1" fillId="0" borderId="15" xfId="0" applyNumberFormat="1" applyFont="1" applyBorder="1" applyAlignment="1">
      <alignment/>
    </xf>
    <xf numFmtId="0" fontId="1" fillId="0" borderId="0" xfId="0" applyFont="1" applyBorder="1" applyAlignment="1">
      <alignment/>
    </xf>
    <xf numFmtId="0" fontId="4" fillId="0" borderId="0" xfId="0" applyFont="1" applyBorder="1" applyAlignment="1">
      <alignment/>
    </xf>
    <xf numFmtId="164" fontId="4" fillId="0" borderId="14" xfId="0" applyNumberFormat="1" applyFont="1" applyBorder="1" applyAlignment="1">
      <alignment horizontal="right"/>
    </xf>
    <xf numFmtId="0" fontId="1" fillId="0" borderId="0" xfId="0" applyFont="1" applyBorder="1" applyAlignment="1">
      <alignment wrapText="1"/>
    </xf>
    <xf numFmtId="164" fontId="1" fillId="0" borderId="14" xfId="0" applyNumberFormat="1" applyFont="1" applyBorder="1" applyAlignment="1">
      <alignment/>
    </xf>
    <xf numFmtId="164" fontId="4" fillId="0" borderId="0" xfId="0" applyNumberFormat="1" applyFont="1" applyBorder="1" applyAlignment="1">
      <alignment wrapText="1"/>
    </xf>
    <xf numFmtId="49" fontId="4" fillId="0" borderId="24" xfId="0" applyNumberFormat="1" applyFont="1" applyBorder="1" applyAlignment="1">
      <alignment/>
    </xf>
    <xf numFmtId="164" fontId="4" fillId="0" borderId="12" xfId="0" applyNumberFormat="1" applyFont="1" applyBorder="1" applyAlignment="1">
      <alignment/>
    </xf>
    <xf numFmtId="0" fontId="0" fillId="0" borderId="17" xfId="0" applyBorder="1" applyAlignment="1">
      <alignment/>
    </xf>
    <xf numFmtId="0" fontId="1" fillId="0" borderId="18" xfId="0" applyFont="1" applyBorder="1" applyAlignment="1">
      <alignment horizontal="left" indent="5"/>
    </xf>
    <xf numFmtId="0" fontId="0" fillId="0" borderId="19" xfId="0" applyBorder="1" applyAlignment="1">
      <alignment/>
    </xf>
    <xf numFmtId="164" fontId="0" fillId="0" borderId="21" xfId="0" applyNumberFormat="1" applyBorder="1" applyAlignment="1">
      <alignment/>
    </xf>
    <xf numFmtId="0" fontId="1" fillId="0" borderId="0" xfId="0" applyFont="1" applyBorder="1" applyAlignment="1">
      <alignment horizontal="left" indent="5"/>
    </xf>
    <xf numFmtId="0" fontId="1" fillId="0" borderId="0" xfId="0" applyFont="1" applyAlignment="1">
      <alignment/>
    </xf>
    <xf numFmtId="49" fontId="4" fillId="0" borderId="17" xfId="0" applyNumberFormat="1" applyFont="1" applyBorder="1" applyAlignment="1">
      <alignment/>
    </xf>
    <xf numFmtId="0" fontId="1" fillId="0" borderId="18" xfId="0" applyFont="1" applyBorder="1" applyAlignment="1">
      <alignment horizontal="left" indent="6"/>
    </xf>
    <xf numFmtId="0" fontId="4" fillId="0" borderId="19" xfId="0" applyFont="1" applyBorder="1" applyAlignment="1">
      <alignment/>
    </xf>
    <xf numFmtId="164" fontId="4" fillId="0" borderId="19" xfId="0" applyNumberFormat="1" applyFont="1" applyBorder="1" applyAlignment="1">
      <alignment/>
    </xf>
    <xf numFmtId="0" fontId="1" fillId="0" borderId="18" xfId="0" applyFont="1" applyBorder="1" applyAlignment="1">
      <alignment/>
    </xf>
    <xf numFmtId="0" fontId="0" fillId="0" borderId="18" xfId="0" applyBorder="1" applyAlignment="1">
      <alignment/>
    </xf>
    <xf numFmtId="164" fontId="4" fillId="0" borderId="19" xfId="0" applyNumberFormat="1" applyFont="1" applyBorder="1" applyAlignment="1">
      <alignment/>
    </xf>
    <xf numFmtId="49" fontId="2" fillId="0" borderId="10" xfId="0" applyNumberFormat="1" applyFont="1" applyBorder="1" applyAlignment="1">
      <alignment/>
    </xf>
    <xf numFmtId="0" fontId="2" fillId="0" borderId="22" xfId="0" applyFont="1" applyBorder="1" applyAlignment="1">
      <alignment/>
    </xf>
    <xf numFmtId="49" fontId="2" fillId="0" borderId="18" xfId="0" applyNumberFormat="1" applyFont="1" applyBorder="1" applyAlignment="1">
      <alignment/>
    </xf>
    <xf numFmtId="0" fontId="2" fillId="0" borderId="17" xfId="0" applyFont="1" applyBorder="1" applyAlignment="1">
      <alignment/>
    </xf>
    <xf numFmtId="0" fontId="2" fillId="0" borderId="18" xfId="0" applyFont="1" applyBorder="1" applyAlignment="1">
      <alignment horizontal="right"/>
    </xf>
    <xf numFmtId="0" fontId="2" fillId="0" borderId="21" xfId="0" applyFont="1" applyBorder="1" applyAlignment="1">
      <alignment/>
    </xf>
    <xf numFmtId="0" fontId="2" fillId="0" borderId="10" xfId="0" applyFont="1" applyBorder="1" applyAlignment="1">
      <alignment horizontal="right"/>
    </xf>
    <xf numFmtId="164" fontId="2" fillId="0" borderId="10" xfId="0" applyNumberFormat="1" applyFont="1" applyBorder="1" applyAlignment="1">
      <alignment/>
    </xf>
    <xf numFmtId="0" fontId="2" fillId="0" borderId="11" xfId="0" applyFont="1" applyBorder="1" applyAlignment="1">
      <alignment horizontal="right"/>
    </xf>
    <xf numFmtId="0" fontId="1" fillId="0" borderId="0" xfId="0" applyFont="1" applyAlignment="1">
      <alignment horizontal="right"/>
    </xf>
    <xf numFmtId="164" fontId="1" fillId="0" borderId="19" xfId="0" applyNumberFormat="1" applyFont="1" applyBorder="1" applyAlignment="1">
      <alignment/>
    </xf>
    <xf numFmtId="2" fontId="2" fillId="0" borderId="19" xfId="0" applyNumberFormat="1" applyFont="1" applyBorder="1" applyAlignment="1">
      <alignment horizontal="center"/>
    </xf>
    <xf numFmtId="0" fontId="2" fillId="0" borderId="10" xfId="0" applyFont="1" applyBorder="1" applyAlignment="1">
      <alignment wrapText="1"/>
    </xf>
    <xf numFmtId="0" fontId="2" fillId="0" borderId="12" xfId="0" applyFont="1" applyBorder="1" applyAlignment="1">
      <alignment wrapText="1"/>
    </xf>
    <xf numFmtId="0" fontId="2" fillId="0" borderId="13" xfId="0" applyFont="1" applyBorder="1" applyAlignment="1">
      <alignment horizontal="center"/>
    </xf>
    <xf numFmtId="0" fontId="2" fillId="0" borderId="20" xfId="0" applyFont="1" applyBorder="1" applyAlignment="1">
      <alignment horizontal="center"/>
    </xf>
    <xf numFmtId="2" fontId="2" fillId="0" borderId="16" xfId="0" applyNumberFormat="1" applyFont="1" applyBorder="1" applyAlignment="1">
      <alignment horizontal="center"/>
    </xf>
    <xf numFmtId="2" fontId="2" fillId="0" borderId="16" xfId="0" applyNumberFormat="1" applyFont="1" applyFill="1" applyBorder="1" applyAlignment="1">
      <alignment horizontal="center"/>
    </xf>
    <xf numFmtId="164" fontId="2" fillId="0" borderId="13" xfId="0" applyNumberFormat="1" applyFont="1" applyBorder="1" applyAlignment="1">
      <alignment horizontal="right"/>
    </xf>
    <xf numFmtId="164" fontId="2" fillId="0" borderId="16" xfId="0" applyNumberFormat="1" applyFont="1" applyBorder="1" applyAlignment="1">
      <alignment horizontal="right"/>
    </xf>
    <xf numFmtId="164" fontId="2" fillId="0" borderId="20" xfId="0" applyNumberFormat="1" applyFont="1" applyBorder="1" applyAlignment="1">
      <alignment horizontal="right"/>
    </xf>
    <xf numFmtId="164" fontId="2" fillId="0" borderId="20" xfId="0" applyNumberFormat="1" applyFont="1" applyBorder="1" applyAlignment="1">
      <alignment/>
    </xf>
    <xf numFmtId="49" fontId="2" fillId="0" borderId="0" xfId="0" applyNumberFormat="1" applyFont="1" applyBorder="1" applyAlignment="1">
      <alignment/>
    </xf>
    <xf numFmtId="164" fontId="2" fillId="0" borderId="0" xfId="0" applyNumberFormat="1" applyFont="1" applyBorder="1" applyAlignment="1">
      <alignment/>
    </xf>
    <xf numFmtId="49" fontId="2" fillId="0" borderId="24" xfId="0" applyNumberFormat="1" applyFont="1" applyBorder="1" applyAlignment="1">
      <alignment/>
    </xf>
    <xf numFmtId="164" fontId="2"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Fill="1" applyBorder="1" applyAlignment="1">
      <alignment/>
    </xf>
    <xf numFmtId="3" fontId="2" fillId="0" borderId="10" xfId="0" applyNumberFormat="1" applyFont="1" applyBorder="1" applyAlignment="1">
      <alignment horizontal="right"/>
    </xf>
    <xf numFmtId="3" fontId="2" fillId="0" borderId="11" xfId="0" applyNumberFormat="1" applyFont="1" applyBorder="1" applyAlignment="1">
      <alignment/>
    </xf>
    <xf numFmtId="164" fontId="2" fillId="33" borderId="20" xfId="0" applyNumberFormat="1" applyFont="1" applyFill="1" applyBorder="1" applyAlignment="1">
      <alignment/>
    </xf>
    <xf numFmtId="3" fontId="2" fillId="0" borderId="13" xfId="0" applyNumberFormat="1" applyFont="1" applyBorder="1" applyAlignment="1">
      <alignment horizontal="center"/>
    </xf>
    <xf numFmtId="165" fontId="2" fillId="0" borderId="13" xfId="0" applyNumberFormat="1" applyFont="1" applyBorder="1" applyAlignment="1">
      <alignment horizontal="center"/>
    </xf>
    <xf numFmtId="3" fontId="2" fillId="0" borderId="16" xfId="0" applyNumberFormat="1" applyFont="1" applyBorder="1" applyAlignment="1">
      <alignment horizontal="center"/>
    </xf>
    <xf numFmtId="165" fontId="2" fillId="0" borderId="16" xfId="0" applyNumberFormat="1" applyFont="1" applyBorder="1" applyAlignment="1">
      <alignment horizontal="center"/>
    </xf>
    <xf numFmtId="3" fontId="2" fillId="0" borderId="20" xfId="0" applyNumberFormat="1" applyFont="1" applyBorder="1" applyAlignment="1">
      <alignment horizontal="center"/>
    </xf>
    <xf numFmtId="165" fontId="2" fillId="0" borderId="20" xfId="0" applyNumberFormat="1" applyFont="1" applyBorder="1" applyAlignment="1">
      <alignment horizontal="center"/>
    </xf>
    <xf numFmtId="3" fontId="2" fillId="0" borderId="19" xfId="0" applyNumberFormat="1" applyFont="1" applyBorder="1" applyAlignment="1">
      <alignment horizontal="center"/>
    </xf>
    <xf numFmtId="3" fontId="2" fillId="33" borderId="25" xfId="0" applyNumberFormat="1" applyFont="1" applyFill="1" applyBorder="1" applyAlignment="1">
      <alignment horizontal="center"/>
    </xf>
    <xf numFmtId="10" fontId="2" fillId="0" borderId="13" xfId="57" applyNumberFormat="1" applyFont="1" applyFill="1" applyBorder="1" applyAlignment="1">
      <alignment horizontal="center"/>
    </xf>
    <xf numFmtId="10" fontId="2" fillId="0" borderId="20" xfId="57" applyNumberFormat="1" applyFont="1" applyFill="1" applyBorder="1" applyAlignment="1">
      <alignment horizontal="center"/>
    </xf>
    <xf numFmtId="6" fontId="0" fillId="0" borderId="0" xfId="0" applyNumberFormat="1" applyAlignment="1">
      <alignment/>
    </xf>
    <xf numFmtId="0" fontId="54" fillId="0" borderId="26" xfId="0" applyFont="1" applyBorder="1" applyAlignment="1">
      <alignment horizontal="center"/>
    </xf>
    <xf numFmtId="3" fontId="55" fillId="34" borderId="26" xfId="0" applyNumberFormat="1" applyFont="1" applyFill="1" applyBorder="1" applyAlignment="1" applyProtection="1">
      <alignment horizontal="center"/>
      <protection locked="0"/>
    </xf>
    <xf numFmtId="9" fontId="55" fillId="34" borderId="26" xfId="0" applyNumberFormat="1" applyFont="1" applyFill="1" applyBorder="1" applyAlignment="1" applyProtection="1">
      <alignment horizontal="center"/>
      <protection locked="0"/>
    </xf>
    <xf numFmtId="3" fontId="54" fillId="0" borderId="26" xfId="0" applyNumberFormat="1" applyFont="1" applyBorder="1" applyAlignment="1">
      <alignment horizontal="center"/>
    </xf>
    <xf numFmtId="9" fontId="55" fillId="34" borderId="27" xfId="0" applyNumberFormat="1" applyFont="1" applyFill="1" applyBorder="1" applyAlignment="1" applyProtection="1">
      <alignment horizontal="center"/>
      <protection locked="0"/>
    </xf>
    <xf numFmtId="3" fontId="54" fillId="0" borderId="27" xfId="0" applyNumberFormat="1" applyFont="1" applyBorder="1" applyAlignment="1">
      <alignment horizontal="center"/>
    </xf>
    <xf numFmtId="9" fontId="56" fillId="0" borderId="28" xfId="0" applyNumberFormat="1" applyFont="1" applyBorder="1" applyAlignment="1">
      <alignment horizontal="center"/>
    </xf>
    <xf numFmtId="3" fontId="56" fillId="0" borderId="28" xfId="0" applyNumberFormat="1" applyFont="1" applyBorder="1" applyAlignment="1">
      <alignment horizontal="center"/>
    </xf>
    <xf numFmtId="0" fontId="54" fillId="0" borderId="26" xfId="0" applyFont="1" applyBorder="1" applyAlignment="1">
      <alignment/>
    </xf>
    <xf numFmtId="3" fontId="54" fillId="0" borderId="26" xfId="0" applyNumberFormat="1" applyFont="1" applyFill="1" applyBorder="1" applyAlignment="1">
      <alignment horizontal="center"/>
    </xf>
    <xf numFmtId="3" fontId="54" fillId="0" borderId="27" xfId="0" applyNumberFormat="1" applyFont="1" applyFill="1" applyBorder="1" applyAlignment="1">
      <alignment horizontal="center"/>
    </xf>
    <xf numFmtId="3" fontId="54" fillId="0" borderId="29" xfId="0" applyNumberFormat="1" applyFont="1" applyBorder="1" applyAlignment="1">
      <alignment horizontal="center"/>
    </xf>
    <xf numFmtId="3" fontId="56" fillId="0" borderId="28" xfId="0" applyNumberFormat="1" applyFont="1" applyFill="1" applyBorder="1" applyAlignment="1">
      <alignment horizontal="center"/>
    </xf>
    <xf numFmtId="3" fontId="56" fillId="35" borderId="26" xfId="0" applyNumberFormat="1" applyFont="1" applyFill="1" applyBorder="1" applyAlignment="1">
      <alignment horizontal="center"/>
    </xf>
    <xf numFmtId="165" fontId="55" fillId="34" borderId="26" xfId="0" applyNumberFormat="1" applyFont="1" applyFill="1" applyBorder="1" applyAlignment="1" applyProtection="1">
      <alignment horizontal="center"/>
      <protection locked="0"/>
    </xf>
    <xf numFmtId="42" fontId="54" fillId="0" borderId="26" xfId="0" applyNumberFormat="1" applyFont="1" applyBorder="1" applyAlignment="1">
      <alignment horizontal="center"/>
    </xf>
    <xf numFmtId="42" fontId="54" fillId="0" borderId="27" xfId="0" applyNumberFormat="1" applyFont="1" applyBorder="1" applyAlignment="1">
      <alignment horizontal="center"/>
    </xf>
    <xf numFmtId="0" fontId="56" fillId="35" borderId="26" xfId="0" applyFont="1" applyFill="1" applyBorder="1" applyAlignment="1">
      <alignment horizontal="center"/>
    </xf>
    <xf numFmtId="42" fontId="56" fillId="0" borderId="28" xfId="0" applyNumberFormat="1" applyFont="1" applyBorder="1" applyAlignment="1">
      <alignment horizontal="center"/>
    </xf>
    <xf numFmtId="164" fontId="2" fillId="36" borderId="13" xfId="0" applyNumberFormat="1" applyFont="1" applyFill="1" applyBorder="1" applyAlignment="1">
      <alignment/>
    </xf>
    <xf numFmtId="9" fontId="56" fillId="34" borderId="26" xfId="0" applyNumberFormat="1" applyFont="1" applyFill="1" applyBorder="1" applyAlignment="1" applyProtection="1">
      <alignment/>
      <protection locked="0"/>
    </xf>
    <xf numFmtId="0" fontId="10" fillId="0" borderId="0" xfId="0" applyFont="1" applyAlignment="1">
      <alignment vertical="center" wrapText="1"/>
    </xf>
    <xf numFmtId="0" fontId="9" fillId="0" borderId="0" xfId="0" applyFont="1" applyAlignment="1">
      <alignment/>
    </xf>
    <xf numFmtId="0" fontId="9" fillId="37" borderId="0" xfId="0" applyFont="1" applyFill="1" applyAlignment="1">
      <alignment/>
    </xf>
    <xf numFmtId="0" fontId="9" fillId="37" borderId="0" xfId="0" applyFont="1" applyFill="1" applyAlignment="1">
      <alignment/>
    </xf>
    <xf numFmtId="0" fontId="0" fillId="37" borderId="0" xfId="0" applyFill="1" applyAlignment="1">
      <alignment/>
    </xf>
    <xf numFmtId="0" fontId="57" fillId="37" borderId="0" xfId="0" applyFont="1" applyFill="1" applyAlignment="1">
      <alignment horizontal="right" vertical="center"/>
    </xf>
    <xf numFmtId="0" fontId="54" fillId="0" borderId="0" xfId="0" applyFont="1" applyAlignment="1">
      <alignment/>
    </xf>
    <xf numFmtId="0" fontId="11" fillId="0" borderId="0" xfId="0" applyFont="1" applyAlignment="1">
      <alignment/>
    </xf>
    <xf numFmtId="0" fontId="0" fillId="0" borderId="0" xfId="0" applyAlignment="1">
      <alignment horizontal="center"/>
    </xf>
    <xf numFmtId="0" fontId="54" fillId="0" borderId="0" xfId="0" applyFont="1" applyAlignment="1">
      <alignment horizontal="center"/>
    </xf>
    <xf numFmtId="5" fontId="12" fillId="38" borderId="0" xfId="0" applyNumberFormat="1" applyFont="1" applyFill="1" applyAlignment="1" applyProtection="1">
      <alignment horizontal="left"/>
      <protection locked="0"/>
    </xf>
    <xf numFmtId="0" fontId="54" fillId="0" borderId="0" xfId="0" applyFont="1" applyAlignment="1">
      <alignment horizontal="left"/>
    </xf>
    <xf numFmtId="42" fontId="12" fillId="38" borderId="0" xfId="0" applyNumberFormat="1" applyFont="1" applyFill="1" applyAlignment="1" applyProtection="1">
      <alignment horizontal="left"/>
      <protection locked="0"/>
    </xf>
    <xf numFmtId="0" fontId="12" fillId="0" borderId="0" xfId="0" applyFont="1" applyAlignment="1">
      <alignment/>
    </xf>
    <xf numFmtId="42" fontId="12" fillId="0" borderId="30" xfId="0" applyNumberFormat="1" applyFont="1" applyFill="1" applyBorder="1" applyAlignment="1">
      <alignment horizontal="left"/>
    </xf>
    <xf numFmtId="0" fontId="2" fillId="0" borderId="24" xfId="0" applyFont="1" applyBorder="1" applyAlignment="1">
      <alignment/>
    </xf>
    <xf numFmtId="0" fontId="2" fillId="0" borderId="10" xfId="0" applyFont="1" applyBorder="1" applyAlignment="1">
      <alignment/>
    </xf>
    <xf numFmtId="0" fontId="3" fillId="0" borderId="0" xfId="0" applyFont="1" applyAlignment="1">
      <alignment horizontal="center"/>
    </xf>
    <xf numFmtId="0" fontId="2" fillId="0" borderId="22" xfId="0" applyFont="1" applyBorder="1" applyAlignment="1">
      <alignment/>
    </xf>
    <xf numFmtId="0" fontId="2" fillId="0" borderId="11" xfId="0" applyFont="1" applyBorder="1" applyAlignment="1">
      <alignment/>
    </xf>
    <xf numFmtId="0" fontId="2" fillId="0" borderId="23" xfId="0" applyFont="1" applyBorder="1" applyAlignment="1">
      <alignment/>
    </xf>
    <xf numFmtId="0" fontId="57" fillId="37" borderId="0" xfId="0" applyFont="1" applyFill="1" applyAlignment="1">
      <alignment vertical="center" wrapText="1"/>
    </xf>
    <xf numFmtId="0" fontId="9" fillId="37" borderId="0" xfId="0" applyFont="1" applyFill="1" applyAlignment="1">
      <alignment/>
    </xf>
    <xf numFmtId="0" fontId="58" fillId="37" borderId="0" xfId="0" applyFont="1" applyFill="1" applyAlignment="1">
      <alignment horizontal="right" vertical="center"/>
    </xf>
    <xf numFmtId="0" fontId="59" fillId="37" borderId="0" xfId="0" applyFont="1" applyFill="1" applyAlignment="1">
      <alignment vertical="center"/>
    </xf>
    <xf numFmtId="0" fontId="60" fillId="37" borderId="0" xfId="0" applyFont="1" applyFill="1" applyAlignment="1">
      <alignment vertical="center"/>
    </xf>
    <xf numFmtId="0" fontId="58" fillId="37" borderId="0" xfId="0" applyFont="1" applyFill="1" applyAlignment="1">
      <alignment vertical="center"/>
    </xf>
    <xf numFmtId="0" fontId="58" fillId="37" borderId="0" xfId="0" applyFont="1" applyFill="1" applyAlignment="1">
      <alignment horizontal="center" vertical="center"/>
    </xf>
    <xf numFmtId="0" fontId="54" fillId="38" borderId="0" xfId="0" applyFont="1" applyFill="1" applyAlignment="1" applyProtection="1">
      <alignment horizontal="left"/>
      <protection locked="0"/>
    </xf>
    <xf numFmtId="0" fontId="0" fillId="38" borderId="0" xfId="0" applyFill="1" applyAlignment="1" applyProtection="1">
      <alignment horizontal="left"/>
      <protection locked="0"/>
    </xf>
    <xf numFmtId="0" fontId="55" fillId="0" borderId="0" xfId="0" applyFont="1" applyAlignment="1">
      <alignment/>
    </xf>
    <xf numFmtId="0" fontId="54" fillId="0" borderId="0" xfId="0" applyFont="1" applyAlignment="1">
      <alignment/>
    </xf>
    <xf numFmtId="0" fontId="54" fillId="0" borderId="0" xfId="0" applyFont="1" applyAlignment="1">
      <alignment horizontal="left" wrapText="1"/>
    </xf>
    <xf numFmtId="0" fontId="54" fillId="0" borderId="31" xfId="0" applyFont="1" applyBorder="1" applyAlignment="1">
      <alignment horizontal="center"/>
    </xf>
    <xf numFmtId="0" fontId="55" fillId="36" borderId="26" xfId="0" applyFont="1" applyFill="1" applyBorder="1" applyAlignment="1">
      <alignment/>
    </xf>
    <xf numFmtId="0" fontId="54" fillId="35" borderId="26" xfId="0" applyFont="1" applyFill="1" applyBorder="1" applyAlignment="1">
      <alignment horizontal="center"/>
    </xf>
    <xf numFmtId="0" fontId="54" fillId="0" borderId="26" xfId="0" applyFont="1" applyBorder="1" applyAlignment="1">
      <alignment/>
    </xf>
    <xf numFmtId="0" fontId="54" fillId="0" borderId="32" xfId="0" applyFont="1" applyBorder="1" applyAlignment="1">
      <alignment horizontal="center"/>
    </xf>
    <xf numFmtId="0" fontId="56" fillId="0" borderId="26" xfId="0" applyFont="1" applyBorder="1" applyAlignment="1">
      <alignment horizontal="right"/>
    </xf>
    <xf numFmtId="0" fontId="55" fillId="36" borderId="33" xfId="0" applyFont="1" applyFill="1" applyBorder="1" applyAlignment="1">
      <alignment/>
    </xf>
    <xf numFmtId="0" fontId="55" fillId="36" borderId="34" xfId="0" applyFont="1" applyFill="1" applyBorder="1" applyAlignment="1">
      <alignment/>
    </xf>
    <xf numFmtId="0" fontId="55" fillId="36" borderId="35" xfId="0" applyFont="1" applyFill="1" applyBorder="1" applyAlignment="1">
      <alignment/>
    </xf>
    <xf numFmtId="0" fontId="56" fillId="0" borderId="36" xfId="0" applyFont="1" applyBorder="1" applyAlignment="1">
      <alignment horizontal="right"/>
    </xf>
    <xf numFmtId="0" fontId="56" fillId="0" borderId="32" xfId="0" applyFont="1" applyBorder="1" applyAlignment="1">
      <alignment horizontal="right"/>
    </xf>
    <xf numFmtId="0" fontId="56" fillId="0" borderId="37" xfId="0" applyFont="1" applyBorder="1" applyAlignment="1">
      <alignment horizontal="right"/>
    </xf>
    <xf numFmtId="0" fontId="55" fillId="0" borderId="26" xfId="0" applyFont="1" applyBorder="1" applyAlignment="1">
      <alignment horizontal="right"/>
    </xf>
    <xf numFmtId="0" fontId="0" fillId="38" borderId="0" xfId="0" applyFont="1" applyFill="1" applyAlignment="1" applyProtection="1">
      <alignment horizontal="left"/>
      <protection locked="0"/>
    </xf>
    <xf numFmtId="0" fontId="1" fillId="0" borderId="0" xfId="0" applyFont="1" applyAlignment="1">
      <alignment horizontal="center"/>
    </xf>
    <xf numFmtId="0" fontId="1" fillId="0" borderId="0" xfId="0" applyFont="1" applyBorder="1" applyAlignment="1">
      <alignment horizontal="center"/>
    </xf>
    <xf numFmtId="0" fontId="4" fillId="0" borderId="0" xfId="0" applyFont="1" applyBorder="1" applyAlignment="1">
      <alignment wrapText="1"/>
    </xf>
    <xf numFmtId="0" fontId="0" fillId="0" borderId="18" xfId="0" applyBorder="1" applyAlignment="1">
      <alignment/>
    </xf>
    <xf numFmtId="0" fontId="4" fillId="0" borderId="1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F119"/>
  <sheetViews>
    <sheetView tabSelected="1" view="pageBreakPreview" zoomScaleSheetLayoutView="100" zoomScalePageLayoutView="0" workbookViewId="0" topLeftCell="A1">
      <selection activeCell="B28" sqref="B28"/>
    </sheetView>
  </sheetViews>
  <sheetFormatPr defaultColWidth="9.140625" defaultRowHeight="12.75"/>
  <cols>
    <col min="1" max="1" width="7.8515625" style="0" customWidth="1"/>
    <col min="2" max="2" width="50.7109375" style="0" customWidth="1"/>
    <col min="3" max="3" width="7.7109375" style="0" customWidth="1"/>
    <col min="4" max="6" width="15.7109375" style="0" customWidth="1"/>
  </cols>
  <sheetData>
    <row r="1" spans="1:6" ht="18.75" customHeight="1">
      <c r="A1" s="165" t="s">
        <v>198</v>
      </c>
      <c r="B1" s="165"/>
      <c r="C1" s="165"/>
      <c r="D1" s="165"/>
      <c r="E1" s="165"/>
      <c r="F1" s="165"/>
    </row>
    <row r="2" spans="1:6" ht="18.75" customHeight="1">
      <c r="A2" s="165" t="s">
        <v>199</v>
      </c>
      <c r="B2" s="165"/>
      <c r="C2" s="165"/>
      <c r="D2" s="165"/>
      <c r="E2" s="165"/>
      <c r="F2" s="165"/>
    </row>
    <row r="3" spans="1:6" ht="18.75" customHeight="1">
      <c r="A3" s="165" t="s">
        <v>200</v>
      </c>
      <c r="B3" s="165"/>
      <c r="C3" s="165"/>
      <c r="D3" s="165"/>
      <c r="E3" s="165"/>
      <c r="F3" s="165"/>
    </row>
    <row r="4" spans="1:6" ht="18.75" customHeight="1" thickBot="1">
      <c r="A4" s="15"/>
      <c r="B4" s="15"/>
      <c r="C4" s="15"/>
      <c r="D4" s="9"/>
      <c r="E4" s="15"/>
      <c r="F4" s="15"/>
    </row>
    <row r="5" spans="1:6" ht="18.75" customHeight="1">
      <c r="A5" s="166" t="s">
        <v>0</v>
      </c>
      <c r="B5" s="167"/>
      <c r="C5" s="99"/>
      <c r="D5" s="167" t="s">
        <v>1</v>
      </c>
      <c r="E5" s="167"/>
      <c r="F5" s="168"/>
    </row>
    <row r="6" spans="1:6" ht="18.75" customHeight="1" thickBot="1">
      <c r="A6" s="163" t="s">
        <v>2</v>
      </c>
      <c r="B6" s="164"/>
      <c r="C6" s="100" t="s">
        <v>3</v>
      </c>
      <c r="D6" s="4" t="s">
        <v>4</v>
      </c>
      <c r="E6" s="4" t="s">
        <v>5</v>
      </c>
      <c r="F6" s="5" t="s">
        <v>6</v>
      </c>
    </row>
    <row r="7" spans="1:6" ht="18.75" customHeight="1">
      <c r="A7" s="86" t="s">
        <v>116</v>
      </c>
      <c r="B7" s="3"/>
      <c r="C7" s="99"/>
      <c r="D7" s="6"/>
      <c r="E7" s="6"/>
      <c r="F7" s="7"/>
    </row>
    <row r="8" spans="1:6" ht="18.75" customHeight="1">
      <c r="A8" s="8" t="s">
        <v>7</v>
      </c>
      <c r="B8" s="9" t="s">
        <v>197</v>
      </c>
      <c r="C8" s="101">
        <v>0</v>
      </c>
      <c r="D8" s="10"/>
      <c r="E8" s="10"/>
      <c r="F8" s="11">
        <f>SUM(D8:E8)</f>
        <v>0</v>
      </c>
    </row>
    <row r="9" spans="1:6" ht="18.75" customHeight="1">
      <c r="A9" s="8" t="s">
        <v>8</v>
      </c>
      <c r="B9" s="9" t="s">
        <v>197</v>
      </c>
      <c r="C9" s="101">
        <v>0</v>
      </c>
      <c r="D9" s="10"/>
      <c r="E9" s="10"/>
      <c r="F9" s="11">
        <f aca="true" t="shared" si="0" ref="F9:F19">SUM(D9:E9)</f>
        <v>0</v>
      </c>
    </row>
    <row r="10" spans="1:6" ht="18.75" customHeight="1">
      <c r="A10" s="8" t="s">
        <v>9</v>
      </c>
      <c r="B10" s="9" t="s">
        <v>197</v>
      </c>
      <c r="C10" s="101">
        <v>0</v>
      </c>
      <c r="D10" s="10"/>
      <c r="E10" s="10"/>
      <c r="F10" s="11">
        <f t="shared" si="0"/>
        <v>0</v>
      </c>
    </row>
    <row r="11" spans="1:6" ht="18.75" customHeight="1">
      <c r="A11" s="8" t="s">
        <v>10</v>
      </c>
      <c r="B11" s="9" t="s">
        <v>197</v>
      </c>
      <c r="C11" s="101">
        <v>0</v>
      </c>
      <c r="D11" s="10"/>
      <c r="E11" s="10"/>
      <c r="F11" s="11">
        <f t="shared" si="0"/>
        <v>0</v>
      </c>
    </row>
    <row r="12" spans="1:6" ht="18.75" customHeight="1">
      <c r="A12" s="8" t="s">
        <v>11</v>
      </c>
      <c r="B12" s="9" t="s">
        <v>197</v>
      </c>
      <c r="C12" s="101">
        <v>0</v>
      </c>
      <c r="D12" s="10"/>
      <c r="E12" s="10"/>
      <c r="F12" s="11">
        <f t="shared" si="0"/>
        <v>0</v>
      </c>
    </row>
    <row r="13" spans="1:6" ht="18.75" customHeight="1">
      <c r="A13" s="8" t="s">
        <v>12</v>
      </c>
      <c r="B13" s="9" t="s">
        <v>197</v>
      </c>
      <c r="C13" s="101">
        <v>0</v>
      </c>
      <c r="D13" s="10"/>
      <c r="E13" s="10"/>
      <c r="F13" s="11">
        <f t="shared" si="0"/>
        <v>0</v>
      </c>
    </row>
    <row r="14" spans="1:6" ht="18.75" customHeight="1">
      <c r="A14" s="8" t="s">
        <v>13</v>
      </c>
      <c r="B14" s="9" t="s">
        <v>197</v>
      </c>
      <c r="C14" s="101">
        <v>0</v>
      </c>
      <c r="D14" s="10"/>
      <c r="E14" s="10"/>
      <c r="F14" s="11">
        <f t="shared" si="0"/>
        <v>0</v>
      </c>
    </row>
    <row r="15" spans="1:6" ht="18.75" customHeight="1">
      <c r="A15" s="8" t="s">
        <v>14</v>
      </c>
      <c r="B15" s="9" t="s">
        <v>197</v>
      </c>
      <c r="C15" s="101">
        <v>0</v>
      </c>
      <c r="D15" s="10"/>
      <c r="E15" s="10"/>
      <c r="F15" s="11">
        <f t="shared" si="0"/>
        <v>0</v>
      </c>
    </row>
    <row r="16" spans="1:6" ht="18.75" customHeight="1">
      <c r="A16" s="8" t="s">
        <v>15</v>
      </c>
      <c r="B16" s="9" t="s">
        <v>197</v>
      </c>
      <c r="C16" s="101">
        <v>0</v>
      </c>
      <c r="D16" s="10"/>
      <c r="E16" s="10"/>
      <c r="F16" s="11">
        <f t="shared" si="0"/>
        <v>0</v>
      </c>
    </row>
    <row r="17" spans="1:6" ht="18.75" customHeight="1">
      <c r="A17" s="8" t="s">
        <v>16</v>
      </c>
      <c r="B17" s="9" t="s">
        <v>197</v>
      </c>
      <c r="C17" s="101">
        <v>0</v>
      </c>
      <c r="D17" s="10"/>
      <c r="E17" s="10"/>
      <c r="F17" s="11">
        <f t="shared" si="0"/>
        <v>0</v>
      </c>
    </row>
    <row r="18" spans="1:6" ht="18.75" customHeight="1">
      <c r="A18" s="8" t="s">
        <v>17</v>
      </c>
      <c r="B18" s="9" t="s">
        <v>197</v>
      </c>
      <c r="C18" s="101">
        <v>0</v>
      </c>
      <c r="D18" s="10"/>
      <c r="E18" s="10"/>
      <c r="F18" s="11">
        <f t="shared" si="0"/>
        <v>0</v>
      </c>
    </row>
    <row r="19" spans="1:6" ht="18.75" customHeight="1" thickBot="1">
      <c r="A19" s="8" t="s">
        <v>18</v>
      </c>
      <c r="B19" s="9" t="s">
        <v>197</v>
      </c>
      <c r="C19" s="102">
        <v>0</v>
      </c>
      <c r="D19" s="10"/>
      <c r="E19" s="10"/>
      <c r="F19" s="11">
        <f t="shared" si="0"/>
        <v>0</v>
      </c>
    </row>
    <row r="20" spans="1:6" ht="18.75" customHeight="1" thickBot="1">
      <c r="A20" s="12"/>
      <c r="B20" s="13" t="s">
        <v>117</v>
      </c>
      <c r="C20" s="96">
        <f>SUM(C8:C19)</f>
        <v>0</v>
      </c>
      <c r="D20" s="14">
        <f>SUM(D8:D19)</f>
        <v>0</v>
      </c>
      <c r="E20" s="14">
        <f>SUM(E8:E19)</f>
        <v>0</v>
      </c>
      <c r="F20" s="14">
        <f>SUM(F8:F19)</f>
        <v>0</v>
      </c>
    </row>
    <row r="21" spans="1:6" ht="18.75" customHeight="1">
      <c r="A21" s="8" t="s">
        <v>115</v>
      </c>
      <c r="B21" s="15"/>
      <c r="C21" s="15"/>
      <c r="D21" s="6"/>
      <c r="E21" s="6"/>
      <c r="F21" s="6"/>
    </row>
    <row r="22" spans="1:6" ht="18.75" customHeight="1">
      <c r="A22" s="8" t="s">
        <v>19</v>
      </c>
      <c r="B22" s="15" t="s">
        <v>188</v>
      </c>
      <c r="C22" s="15"/>
      <c r="D22" s="10"/>
      <c r="E22" s="16"/>
      <c r="F22" s="16">
        <f>SUM(D22:E22)</f>
        <v>0</v>
      </c>
    </row>
    <row r="23" spans="1:6" ht="18.75" customHeight="1">
      <c r="A23" s="8" t="s">
        <v>20</v>
      </c>
      <c r="B23" s="15" t="s">
        <v>189</v>
      </c>
      <c r="C23" s="15"/>
      <c r="D23" s="10"/>
      <c r="E23" s="16"/>
      <c r="F23" s="16">
        <f>SUM(D23:E23)</f>
        <v>0</v>
      </c>
    </row>
    <row r="24" spans="1:6" ht="18.75" customHeight="1" thickBot="1">
      <c r="A24" s="8" t="s">
        <v>187</v>
      </c>
      <c r="B24" s="15" t="s">
        <v>190</v>
      </c>
      <c r="C24" s="15"/>
      <c r="D24" s="16"/>
      <c r="E24" s="16"/>
      <c r="F24" s="16">
        <f>SUM(D24:E24)</f>
        <v>0</v>
      </c>
    </row>
    <row r="25" spans="1:6" ht="18.75" customHeight="1" thickBot="1">
      <c r="A25" s="36"/>
      <c r="B25" s="24" t="s">
        <v>21</v>
      </c>
      <c r="C25" s="90"/>
      <c r="D25" s="14">
        <f>SUM(D22:D24)</f>
        <v>0</v>
      </c>
      <c r="E25" s="14">
        <f>SUM(E22:E24)</f>
        <v>0</v>
      </c>
      <c r="F25" s="14">
        <f>SUM(F22:F24)</f>
        <v>0</v>
      </c>
    </row>
    <row r="26" spans="1:6" ht="18.75" customHeight="1">
      <c r="A26" s="17" t="s">
        <v>114</v>
      </c>
      <c r="B26" s="15"/>
      <c r="C26" s="15"/>
      <c r="D26" s="18"/>
      <c r="E26" s="18"/>
      <c r="F26" s="18"/>
    </row>
    <row r="27" spans="1:6" ht="18.75" customHeight="1">
      <c r="A27" s="8" t="s">
        <v>22</v>
      </c>
      <c r="B27" s="15" t="s">
        <v>191</v>
      </c>
      <c r="C27" s="15"/>
      <c r="D27" s="19"/>
      <c r="E27" s="16"/>
      <c r="F27" s="16">
        <f>SUM(D27:E27)</f>
        <v>0</v>
      </c>
    </row>
    <row r="28" spans="1:6" ht="18.75" customHeight="1">
      <c r="A28" s="8" t="s">
        <v>23</v>
      </c>
      <c r="B28" s="15" t="s">
        <v>112</v>
      </c>
      <c r="C28" s="15"/>
      <c r="D28" s="19"/>
      <c r="E28" s="16"/>
      <c r="F28" s="16">
        <f>SUM(D28:E28)</f>
        <v>0</v>
      </c>
    </row>
    <row r="29" spans="1:6" ht="18.75" customHeight="1" thickBot="1">
      <c r="A29" s="8" t="s">
        <v>24</v>
      </c>
      <c r="B29" s="97" t="s">
        <v>192</v>
      </c>
      <c r="C29" s="98"/>
      <c r="D29" s="20"/>
      <c r="E29" s="21"/>
      <c r="F29" s="16">
        <f>SUM(D29:E29)</f>
        <v>0</v>
      </c>
    </row>
    <row r="30" spans="1:6" ht="18.75" customHeight="1" thickBot="1">
      <c r="A30" s="88"/>
      <c r="B30" s="24" t="s">
        <v>25</v>
      </c>
      <c r="C30" s="90"/>
      <c r="D30" s="22">
        <f>SUM(D27:D29)</f>
        <v>0</v>
      </c>
      <c r="E30" s="14">
        <f>SUM(E27:E29)</f>
        <v>0</v>
      </c>
      <c r="F30" s="14">
        <f>SUM(F27:F29)</f>
        <v>0</v>
      </c>
    </row>
    <row r="31" spans="1:6" ht="18.75" customHeight="1" thickBot="1">
      <c r="A31" s="88"/>
      <c r="B31" s="24" t="s">
        <v>113</v>
      </c>
      <c r="C31" s="24"/>
      <c r="D31" s="24"/>
      <c r="E31" s="23"/>
      <c r="F31" s="21">
        <f>SUM(F20,F25,F30)</f>
        <v>0</v>
      </c>
    </row>
    <row r="32" spans="1:6" ht="18.75" customHeight="1" thickBot="1">
      <c r="A32" s="24" t="s">
        <v>26</v>
      </c>
      <c r="B32" s="24"/>
      <c r="C32" s="25"/>
      <c r="D32" s="1"/>
      <c r="E32" s="1"/>
      <c r="F32" s="26"/>
    </row>
    <row r="33" spans="1:6" ht="18.75" customHeight="1">
      <c r="A33" s="27" t="s">
        <v>27</v>
      </c>
      <c r="B33" s="25" t="s">
        <v>150</v>
      </c>
      <c r="C33" s="28"/>
      <c r="D33" s="25"/>
      <c r="E33" s="29"/>
      <c r="F33" s="18">
        <v>0</v>
      </c>
    </row>
    <row r="34" spans="1:6" ht="18.75" customHeight="1">
      <c r="A34" s="8" t="s">
        <v>130</v>
      </c>
      <c r="B34" s="15" t="s">
        <v>151</v>
      </c>
      <c r="C34" s="30"/>
      <c r="D34" s="1"/>
      <c r="E34" s="31"/>
      <c r="F34" s="16">
        <v>0</v>
      </c>
    </row>
    <row r="35" spans="1:6" ht="18.75" customHeight="1">
      <c r="A35" s="8" t="s">
        <v>131</v>
      </c>
      <c r="B35" s="15" t="s">
        <v>29</v>
      </c>
      <c r="C35" s="30"/>
      <c r="D35" s="1"/>
      <c r="E35" s="31"/>
      <c r="F35" s="16">
        <v>0</v>
      </c>
    </row>
    <row r="36" spans="1:6" ht="18.75" customHeight="1">
      <c r="A36" s="8" t="s">
        <v>132</v>
      </c>
      <c r="B36" s="15" t="s">
        <v>152</v>
      </c>
      <c r="C36" s="30"/>
      <c r="D36" s="1"/>
      <c r="E36" s="31"/>
      <c r="F36" s="16">
        <v>0</v>
      </c>
    </row>
    <row r="37" spans="1:6" ht="18.75" customHeight="1" thickBot="1">
      <c r="A37" s="8" t="s">
        <v>153</v>
      </c>
      <c r="B37" s="15" t="s">
        <v>154</v>
      </c>
      <c r="C37" s="30"/>
      <c r="D37" s="15"/>
      <c r="E37" s="31"/>
      <c r="F37" s="16">
        <v>0</v>
      </c>
    </row>
    <row r="38" spans="1:6" ht="18.75" customHeight="1" thickBot="1">
      <c r="A38" s="12"/>
      <c r="B38" s="13" t="s">
        <v>30</v>
      </c>
      <c r="C38" s="13"/>
      <c r="D38" s="13"/>
      <c r="E38" s="23"/>
      <c r="F38" s="32">
        <f>SUM(F33:F37)</f>
        <v>0</v>
      </c>
    </row>
    <row r="39" spans="1:6" ht="18.75" customHeight="1" thickBot="1">
      <c r="A39" s="1" t="s">
        <v>31</v>
      </c>
      <c r="B39" s="1"/>
      <c r="C39" s="1"/>
      <c r="D39" s="1"/>
      <c r="E39" s="1"/>
      <c r="F39" s="33"/>
    </row>
    <row r="40" spans="1:6" ht="18.75" customHeight="1">
      <c r="A40" s="27" t="s">
        <v>32</v>
      </c>
      <c r="B40" s="3" t="s">
        <v>33</v>
      </c>
      <c r="C40" s="3"/>
      <c r="D40" s="3"/>
      <c r="E40" s="3"/>
      <c r="F40" s="103">
        <v>0</v>
      </c>
    </row>
    <row r="41" spans="1:6" ht="18.75" customHeight="1">
      <c r="A41" s="8" t="s">
        <v>34</v>
      </c>
      <c r="B41" s="9" t="s">
        <v>35</v>
      </c>
      <c r="C41" s="9"/>
      <c r="D41" s="9"/>
      <c r="E41" s="9"/>
      <c r="F41" s="104">
        <v>0</v>
      </c>
    </row>
    <row r="42" spans="1:6" ht="18.75" customHeight="1">
      <c r="A42" s="8" t="s">
        <v>36</v>
      </c>
      <c r="B42" s="9" t="s">
        <v>37</v>
      </c>
      <c r="C42" s="9"/>
      <c r="D42" s="9"/>
      <c r="E42" s="9"/>
      <c r="F42" s="104">
        <v>0</v>
      </c>
    </row>
    <row r="43" spans="1:6" ht="18.75" customHeight="1">
      <c r="A43" s="8" t="s">
        <v>133</v>
      </c>
      <c r="B43" s="9" t="s">
        <v>39</v>
      </c>
      <c r="C43" s="9"/>
      <c r="D43" s="9"/>
      <c r="E43" s="9"/>
      <c r="F43" s="104">
        <v>0</v>
      </c>
    </row>
    <row r="44" spans="1:6" ht="18.75" customHeight="1">
      <c r="A44" s="8" t="s">
        <v>134</v>
      </c>
      <c r="B44" s="9" t="s">
        <v>41</v>
      </c>
      <c r="C44" s="9"/>
      <c r="D44" s="9"/>
      <c r="E44" s="9"/>
      <c r="F44" s="104">
        <v>0</v>
      </c>
    </row>
    <row r="45" spans="1:6" ht="18.75" customHeight="1">
      <c r="A45" s="8" t="s">
        <v>135</v>
      </c>
      <c r="B45" s="9" t="s">
        <v>43</v>
      </c>
      <c r="C45" s="9"/>
      <c r="D45" s="9"/>
      <c r="E45" s="9"/>
      <c r="F45" s="104">
        <v>0</v>
      </c>
    </row>
    <row r="46" spans="1:6" ht="18.75" customHeight="1">
      <c r="A46" s="8" t="s">
        <v>136</v>
      </c>
      <c r="B46" s="15" t="s">
        <v>45</v>
      </c>
      <c r="C46" s="15"/>
      <c r="D46" s="9"/>
      <c r="E46" s="9"/>
      <c r="F46" s="104">
        <v>0</v>
      </c>
    </row>
    <row r="47" spans="1:6" ht="18.75" customHeight="1">
      <c r="A47" s="8" t="s">
        <v>137</v>
      </c>
      <c r="B47" s="9" t="s">
        <v>47</v>
      </c>
      <c r="C47" s="9"/>
      <c r="D47" s="9"/>
      <c r="E47" s="9"/>
      <c r="F47" s="104">
        <v>0</v>
      </c>
    </row>
    <row r="48" spans="1:6" ht="18.75" customHeight="1">
      <c r="A48" s="8" t="s">
        <v>138</v>
      </c>
      <c r="B48" s="9" t="s">
        <v>48</v>
      </c>
      <c r="C48" s="9"/>
      <c r="D48" s="9"/>
      <c r="E48" s="9"/>
      <c r="F48" s="104">
        <v>0</v>
      </c>
    </row>
    <row r="49" spans="1:6" ht="18.75" customHeight="1">
      <c r="A49" s="8" t="s">
        <v>139</v>
      </c>
      <c r="B49" s="15" t="s">
        <v>49</v>
      </c>
      <c r="C49" s="15"/>
      <c r="D49" s="9"/>
      <c r="E49" s="9"/>
      <c r="F49" s="104">
        <v>0</v>
      </c>
    </row>
    <row r="50" spans="1:6" ht="18.75" customHeight="1">
      <c r="A50" s="8" t="s">
        <v>38</v>
      </c>
      <c r="B50" s="9" t="s">
        <v>50</v>
      </c>
      <c r="C50" s="9"/>
      <c r="D50" s="9"/>
      <c r="E50" s="9"/>
      <c r="F50" s="104">
        <v>0</v>
      </c>
    </row>
    <row r="51" spans="1:6" ht="18.75" customHeight="1">
      <c r="A51" s="8" t="s">
        <v>40</v>
      </c>
      <c r="B51" s="9" t="s">
        <v>51</v>
      </c>
      <c r="C51" s="9"/>
      <c r="D51" s="34"/>
      <c r="E51" s="34"/>
      <c r="F51" s="104">
        <v>0</v>
      </c>
    </row>
    <row r="52" spans="1:6" ht="18.75" customHeight="1">
      <c r="A52" s="8" t="s">
        <v>42</v>
      </c>
      <c r="B52" s="9" t="s">
        <v>52</v>
      </c>
      <c r="C52" s="9"/>
      <c r="D52" s="35"/>
      <c r="E52" s="35"/>
      <c r="F52" s="104">
        <v>0</v>
      </c>
    </row>
    <row r="53" spans="1:6" ht="18.75" customHeight="1">
      <c r="A53" s="8" t="s">
        <v>140</v>
      </c>
      <c r="B53" s="9" t="s">
        <v>53</v>
      </c>
      <c r="C53" s="9"/>
      <c r="D53" s="35"/>
      <c r="E53" s="35"/>
      <c r="F53" s="104">
        <v>0</v>
      </c>
    </row>
    <row r="54" spans="1:6" ht="18.75" customHeight="1">
      <c r="A54" s="8" t="s">
        <v>141</v>
      </c>
      <c r="B54" s="9" t="s">
        <v>54</v>
      </c>
      <c r="C54" s="9"/>
      <c r="D54" s="9"/>
      <c r="E54" s="9"/>
      <c r="F54" s="104">
        <v>0</v>
      </c>
    </row>
    <row r="55" spans="1:6" ht="18.75" customHeight="1">
      <c r="A55" s="8" t="s">
        <v>142</v>
      </c>
      <c r="B55" s="9" t="s">
        <v>55</v>
      </c>
      <c r="C55" s="9"/>
      <c r="D55" s="9"/>
      <c r="E55" s="9"/>
      <c r="F55" s="104">
        <v>0</v>
      </c>
    </row>
    <row r="56" spans="1:6" ht="18.75" customHeight="1">
      <c r="A56" s="8" t="s">
        <v>143</v>
      </c>
      <c r="B56" s="9" t="s">
        <v>193</v>
      </c>
      <c r="C56" s="9"/>
      <c r="D56" s="9"/>
      <c r="E56" s="9"/>
      <c r="F56" s="104">
        <v>0</v>
      </c>
    </row>
    <row r="57" spans="1:6" ht="18.75" customHeight="1" thickBot="1">
      <c r="A57" s="8" t="s">
        <v>144</v>
      </c>
      <c r="B57" s="9" t="s">
        <v>193</v>
      </c>
      <c r="C57" s="9"/>
      <c r="D57" s="9"/>
      <c r="E57" s="9"/>
      <c r="F57" s="105">
        <v>0</v>
      </c>
    </row>
    <row r="58" spans="1:6" ht="18.75" customHeight="1" thickBot="1">
      <c r="A58" s="36" t="s">
        <v>28</v>
      </c>
      <c r="B58" s="24" t="s">
        <v>56</v>
      </c>
      <c r="C58" s="24"/>
      <c r="D58" s="24"/>
      <c r="E58" s="24"/>
      <c r="F58" s="37">
        <f>SUM(F40:F57)</f>
        <v>0</v>
      </c>
    </row>
    <row r="59" spans="1:6" ht="18.75" customHeight="1" thickBot="1">
      <c r="A59" s="87" t="s">
        <v>57</v>
      </c>
      <c r="B59" s="24"/>
      <c r="C59" s="24"/>
      <c r="D59" s="13"/>
      <c r="E59" s="13"/>
      <c r="F59" s="38"/>
    </row>
    <row r="60" spans="1:6" ht="18.75" customHeight="1">
      <c r="A60" s="8" t="s">
        <v>44</v>
      </c>
      <c r="B60" s="15" t="s">
        <v>58</v>
      </c>
      <c r="C60" s="15"/>
      <c r="D60" s="15"/>
      <c r="E60" s="15"/>
      <c r="F60" s="48">
        <v>0</v>
      </c>
    </row>
    <row r="61" spans="1:6" ht="18.75" customHeight="1">
      <c r="A61" s="8" t="s">
        <v>145</v>
      </c>
      <c r="B61" s="15" t="s">
        <v>59</v>
      </c>
      <c r="C61" s="15"/>
      <c r="D61" s="15"/>
      <c r="E61" s="15"/>
      <c r="F61" s="10">
        <v>0</v>
      </c>
    </row>
    <row r="62" spans="1:6" ht="18.75" customHeight="1">
      <c r="A62" s="8" t="s">
        <v>146</v>
      </c>
      <c r="B62" s="15" t="s">
        <v>60</v>
      </c>
      <c r="C62" s="15"/>
      <c r="D62" s="15"/>
      <c r="E62" s="15"/>
      <c r="F62" s="10">
        <v>0</v>
      </c>
    </row>
    <row r="63" spans="1:6" ht="18.75" customHeight="1">
      <c r="A63" s="8" t="s">
        <v>147</v>
      </c>
      <c r="B63" s="15" t="s">
        <v>157</v>
      </c>
      <c r="C63" s="15"/>
      <c r="D63" s="15"/>
      <c r="E63" s="15"/>
      <c r="F63" s="10">
        <v>0</v>
      </c>
    </row>
    <row r="64" spans="1:6" ht="18.75" customHeight="1">
      <c r="A64" s="8" t="s">
        <v>155</v>
      </c>
      <c r="B64" s="15" t="s">
        <v>158</v>
      </c>
      <c r="C64" s="15"/>
      <c r="D64" s="15"/>
      <c r="E64" s="15"/>
      <c r="F64" s="10">
        <v>0</v>
      </c>
    </row>
    <row r="65" spans="1:6" ht="18.75" customHeight="1" thickBot="1">
      <c r="A65" s="8" t="s">
        <v>156</v>
      </c>
      <c r="B65" s="15" t="s">
        <v>159</v>
      </c>
      <c r="C65" s="15"/>
      <c r="D65" s="15"/>
      <c r="E65" s="15"/>
      <c r="F65" s="106">
        <v>0</v>
      </c>
    </row>
    <row r="66" spans="1:6" ht="18.75" customHeight="1" thickBot="1">
      <c r="A66" s="39"/>
      <c r="B66" s="13" t="s">
        <v>61</v>
      </c>
      <c r="C66" s="13"/>
      <c r="D66" s="13"/>
      <c r="E66" s="13"/>
      <c r="F66" s="14">
        <f>SUM(F60:F65)</f>
        <v>0</v>
      </c>
    </row>
    <row r="67" spans="1:6" ht="18.75" customHeight="1" thickBot="1">
      <c r="A67" s="40" t="s">
        <v>62</v>
      </c>
      <c r="B67" s="1"/>
      <c r="C67" s="1"/>
      <c r="D67" s="1"/>
      <c r="E67" s="1"/>
      <c r="F67" s="26"/>
    </row>
    <row r="68" spans="1:6" ht="18.75" customHeight="1">
      <c r="A68" s="27" t="s">
        <v>46</v>
      </c>
      <c r="B68" s="25" t="s">
        <v>63</v>
      </c>
      <c r="C68" s="25"/>
      <c r="D68" s="25"/>
      <c r="E68" s="25"/>
      <c r="F68" s="48">
        <v>0</v>
      </c>
    </row>
    <row r="69" spans="1:6" ht="18.75" customHeight="1">
      <c r="A69" s="8" t="s">
        <v>148</v>
      </c>
      <c r="B69" s="41" t="s">
        <v>64</v>
      </c>
      <c r="C69" s="15"/>
      <c r="D69" s="15"/>
      <c r="E69" s="15"/>
      <c r="F69" s="10">
        <v>0</v>
      </c>
    </row>
    <row r="70" spans="1:6" ht="18.75" customHeight="1" thickBot="1">
      <c r="A70" s="8" t="s">
        <v>149</v>
      </c>
      <c r="B70" s="41" t="s">
        <v>65</v>
      </c>
      <c r="C70" s="15"/>
      <c r="D70" s="15"/>
      <c r="E70" s="15"/>
      <c r="F70" s="106">
        <v>0</v>
      </c>
    </row>
    <row r="71" spans="1:6" ht="18.75" customHeight="1" thickBot="1">
      <c r="A71" s="39"/>
      <c r="B71" s="13" t="s">
        <v>111</v>
      </c>
      <c r="C71" s="13"/>
      <c r="D71" s="13"/>
      <c r="E71" s="13"/>
      <c r="F71" s="14">
        <f>SUM(F68:F70)</f>
        <v>0</v>
      </c>
    </row>
    <row r="72" spans="1:6" ht="18.75" customHeight="1" thickBot="1">
      <c r="A72" s="85" t="s">
        <v>66</v>
      </c>
      <c r="B72" s="2"/>
      <c r="C72" s="2"/>
      <c r="D72" s="2"/>
      <c r="E72" s="2"/>
      <c r="F72" s="110"/>
    </row>
    <row r="73" spans="1:6" ht="18.75" customHeight="1">
      <c r="A73" s="27" t="s">
        <v>91</v>
      </c>
      <c r="B73" s="25" t="s">
        <v>68</v>
      </c>
      <c r="C73" s="25"/>
      <c r="D73" s="25"/>
      <c r="E73" s="25"/>
      <c r="F73" s="48">
        <v>0</v>
      </c>
    </row>
    <row r="74" spans="1:6" ht="18.75" customHeight="1">
      <c r="A74" s="8" t="s">
        <v>94</v>
      </c>
      <c r="B74" s="15" t="s">
        <v>70</v>
      </c>
      <c r="C74" s="15"/>
      <c r="D74" s="15"/>
      <c r="E74" s="15"/>
      <c r="F74" s="10">
        <v>0</v>
      </c>
    </row>
    <row r="75" spans="1:6" ht="18.75" customHeight="1">
      <c r="A75" s="8" t="s">
        <v>97</v>
      </c>
      <c r="B75" s="15" t="s">
        <v>193</v>
      </c>
      <c r="C75" s="15"/>
      <c r="D75" s="15"/>
      <c r="E75" s="15"/>
      <c r="F75" s="10">
        <v>0</v>
      </c>
    </row>
    <row r="76" spans="1:6" ht="18.75" customHeight="1" thickBot="1">
      <c r="A76" s="8" t="s">
        <v>101</v>
      </c>
      <c r="B76" s="15" t="s">
        <v>193</v>
      </c>
      <c r="C76" s="15"/>
      <c r="D76" s="15"/>
      <c r="E76" s="15"/>
      <c r="F76" s="106">
        <v>0</v>
      </c>
    </row>
    <row r="77" spans="1:6" ht="18.75" customHeight="1" thickBot="1">
      <c r="A77" s="39"/>
      <c r="B77" s="13" t="s">
        <v>71</v>
      </c>
      <c r="C77" s="13"/>
      <c r="D77" s="13"/>
      <c r="E77" s="13"/>
      <c r="F77" s="14">
        <f>SUM(F73:F76)</f>
        <v>0</v>
      </c>
    </row>
    <row r="78" spans="1:6" ht="18.75" customHeight="1" thickBot="1">
      <c r="A78" s="107" t="s">
        <v>171</v>
      </c>
      <c r="B78" s="15"/>
      <c r="C78" s="15"/>
      <c r="D78" s="15"/>
      <c r="E78" s="15"/>
      <c r="F78" s="108"/>
    </row>
    <row r="79" spans="1:6" ht="18.75" customHeight="1">
      <c r="A79" s="27" t="s">
        <v>67</v>
      </c>
      <c r="B79" s="25" t="s">
        <v>162</v>
      </c>
      <c r="C79" s="25"/>
      <c r="D79" s="25"/>
      <c r="E79" s="25"/>
      <c r="F79" s="48">
        <v>0</v>
      </c>
    </row>
    <row r="80" spans="1:6" ht="18.75" customHeight="1">
      <c r="A80" s="8" t="s">
        <v>69</v>
      </c>
      <c r="B80" s="15" t="s">
        <v>160</v>
      </c>
      <c r="C80" s="15"/>
      <c r="D80" s="15"/>
      <c r="E80" s="15"/>
      <c r="F80" s="10">
        <v>0</v>
      </c>
    </row>
    <row r="81" spans="1:6" ht="18.75" customHeight="1">
      <c r="A81" s="8" t="s">
        <v>179</v>
      </c>
      <c r="B81" s="15" t="s">
        <v>163</v>
      </c>
      <c r="C81" s="15"/>
      <c r="D81" s="15"/>
      <c r="E81" s="15"/>
      <c r="F81" s="10">
        <v>0</v>
      </c>
    </row>
    <row r="82" spans="1:6" ht="18.75" customHeight="1">
      <c r="A82" s="8" t="s">
        <v>180</v>
      </c>
      <c r="B82" s="15" t="s">
        <v>161</v>
      </c>
      <c r="C82" s="15"/>
      <c r="D82" s="15"/>
      <c r="E82" s="15"/>
      <c r="F82" s="10">
        <v>0</v>
      </c>
    </row>
    <row r="83" spans="1:6" ht="18.75" customHeight="1">
      <c r="A83" s="8" t="s">
        <v>181</v>
      </c>
      <c r="B83" s="15" t="s">
        <v>164</v>
      </c>
      <c r="C83" s="15"/>
      <c r="D83" s="15"/>
      <c r="E83" s="15"/>
      <c r="F83" s="10">
        <v>0</v>
      </c>
    </row>
    <row r="84" spans="1:6" ht="18.75" customHeight="1">
      <c r="A84" s="8" t="s">
        <v>182</v>
      </c>
      <c r="B84" s="15" t="s">
        <v>166</v>
      </c>
      <c r="C84" s="15"/>
      <c r="D84" s="15"/>
      <c r="E84" s="15"/>
      <c r="F84" s="10">
        <v>0</v>
      </c>
    </row>
    <row r="85" spans="1:6" ht="18.75" customHeight="1">
      <c r="A85" s="8" t="s">
        <v>183</v>
      </c>
      <c r="B85" s="15" t="s">
        <v>165</v>
      </c>
      <c r="C85" s="15"/>
      <c r="D85" s="15"/>
      <c r="E85" s="15"/>
      <c r="F85" s="10">
        <v>0</v>
      </c>
    </row>
    <row r="86" spans="1:6" ht="18.75" customHeight="1">
      <c r="A86" s="8" t="s">
        <v>184</v>
      </c>
      <c r="B86" s="15" t="s">
        <v>167</v>
      </c>
      <c r="C86" s="15"/>
      <c r="D86" s="15"/>
      <c r="E86" s="15"/>
      <c r="F86" s="10">
        <v>0</v>
      </c>
    </row>
    <row r="87" spans="1:6" ht="18.75" customHeight="1">
      <c r="A87" s="8" t="s">
        <v>185</v>
      </c>
      <c r="B87" s="15" t="s">
        <v>168</v>
      </c>
      <c r="C87" s="15"/>
      <c r="D87" s="15"/>
      <c r="E87" s="15"/>
      <c r="F87" s="10">
        <v>0</v>
      </c>
    </row>
    <row r="88" spans="1:6" ht="18.75" customHeight="1" thickBot="1">
      <c r="A88" s="8" t="s">
        <v>186</v>
      </c>
      <c r="B88" s="15" t="s">
        <v>169</v>
      </c>
      <c r="C88" s="15"/>
      <c r="D88" s="15"/>
      <c r="E88" s="15"/>
      <c r="F88" s="10">
        <v>0</v>
      </c>
    </row>
    <row r="89" spans="1:6" ht="18.75" customHeight="1" thickBot="1">
      <c r="A89" s="39"/>
      <c r="B89" s="13" t="s">
        <v>170</v>
      </c>
      <c r="C89" s="13"/>
      <c r="D89" s="13"/>
      <c r="E89" s="13"/>
      <c r="F89" s="14">
        <f>SUM(F79:F88)</f>
        <v>0</v>
      </c>
    </row>
    <row r="90" spans="1:6" ht="18.75" customHeight="1" thickBot="1">
      <c r="A90" s="40"/>
      <c r="B90" s="1"/>
      <c r="C90" s="1"/>
      <c r="D90" s="42"/>
      <c r="E90" s="94" t="s">
        <v>128</v>
      </c>
      <c r="F90" s="95">
        <f>SUM(F31,F38,F58,F66,F71,F77,F89)</f>
        <v>0</v>
      </c>
    </row>
    <row r="91" spans="1:6" ht="18.75" customHeight="1" thickBot="1">
      <c r="A91" s="40"/>
      <c r="B91" s="1"/>
      <c r="C91" s="1"/>
      <c r="D91" s="42"/>
      <c r="E91" s="43"/>
      <c r="F91" s="44"/>
    </row>
    <row r="92" spans="1:6" ht="18.75" customHeight="1" thickBot="1">
      <c r="A92" s="40" t="s">
        <v>173</v>
      </c>
      <c r="B92" s="1"/>
      <c r="C92" s="1"/>
      <c r="D92" s="45" t="s">
        <v>178</v>
      </c>
      <c r="E92" s="45" t="s">
        <v>72</v>
      </c>
      <c r="F92" s="46" t="s">
        <v>176</v>
      </c>
    </row>
    <row r="93" spans="1:6" ht="18.75" customHeight="1">
      <c r="A93" s="27" t="s">
        <v>73</v>
      </c>
      <c r="B93" s="3" t="s">
        <v>74</v>
      </c>
      <c r="C93" s="47"/>
      <c r="D93" s="116">
        <v>0</v>
      </c>
      <c r="E93" s="117">
        <v>0</v>
      </c>
      <c r="F93" s="48">
        <f>D93*E93</f>
        <v>0</v>
      </c>
    </row>
    <row r="94" spans="1:6" ht="18.75" customHeight="1">
      <c r="A94" s="8" t="s">
        <v>75</v>
      </c>
      <c r="B94" s="15" t="s">
        <v>76</v>
      </c>
      <c r="C94" s="15"/>
      <c r="D94" s="118">
        <v>0</v>
      </c>
      <c r="E94" s="119">
        <v>0</v>
      </c>
      <c r="F94" s="10">
        <f aca="true" t="shared" si="1" ref="F94:F100">D94*E94</f>
        <v>0</v>
      </c>
    </row>
    <row r="95" spans="1:6" ht="18.75" customHeight="1">
      <c r="A95" s="8" t="s">
        <v>77</v>
      </c>
      <c r="B95" s="15" t="s">
        <v>78</v>
      </c>
      <c r="C95" s="15"/>
      <c r="D95" s="118">
        <v>0</v>
      </c>
      <c r="E95" s="119">
        <v>0</v>
      </c>
      <c r="F95" s="10">
        <f t="shared" si="1"/>
        <v>0</v>
      </c>
    </row>
    <row r="96" spans="1:6" ht="18.75" customHeight="1">
      <c r="A96" s="8" t="s">
        <v>79</v>
      </c>
      <c r="B96" s="15" t="s">
        <v>80</v>
      </c>
      <c r="C96" s="15"/>
      <c r="D96" s="118">
        <v>0</v>
      </c>
      <c r="E96" s="119">
        <v>0</v>
      </c>
      <c r="F96" s="10">
        <f t="shared" si="1"/>
        <v>0</v>
      </c>
    </row>
    <row r="97" spans="1:6" ht="18.75" customHeight="1">
      <c r="A97" s="8" t="s">
        <v>81</v>
      </c>
      <c r="B97" s="15" t="s">
        <v>82</v>
      </c>
      <c r="C97" s="15"/>
      <c r="D97" s="118">
        <v>0</v>
      </c>
      <c r="E97" s="119">
        <v>0</v>
      </c>
      <c r="F97" s="10">
        <f t="shared" si="1"/>
        <v>0</v>
      </c>
    </row>
    <row r="98" spans="1:6" ht="18.75" customHeight="1">
      <c r="A98" s="8" t="s">
        <v>83</v>
      </c>
      <c r="B98" s="15" t="s">
        <v>84</v>
      </c>
      <c r="C98" s="15"/>
      <c r="D98" s="118">
        <v>0</v>
      </c>
      <c r="E98" s="119">
        <v>0</v>
      </c>
      <c r="F98" s="10">
        <f t="shared" si="1"/>
        <v>0</v>
      </c>
    </row>
    <row r="99" spans="1:6" ht="18.75" customHeight="1">
      <c r="A99" s="8" t="s">
        <v>85</v>
      </c>
      <c r="B99" s="15" t="s">
        <v>86</v>
      </c>
      <c r="C99" s="15"/>
      <c r="D99" s="118">
        <v>0</v>
      </c>
      <c r="E99" s="119">
        <v>0</v>
      </c>
      <c r="F99" s="10">
        <f t="shared" si="1"/>
        <v>0</v>
      </c>
    </row>
    <row r="100" spans="1:6" ht="18.75" customHeight="1" thickBot="1">
      <c r="A100" s="8" t="s">
        <v>87</v>
      </c>
      <c r="B100" s="15" t="s">
        <v>172</v>
      </c>
      <c r="C100" s="15"/>
      <c r="D100" s="120">
        <v>0</v>
      </c>
      <c r="E100" s="121">
        <v>0</v>
      </c>
      <c r="F100" s="10">
        <f t="shared" si="1"/>
        <v>0</v>
      </c>
    </row>
    <row r="101" spans="1:6" ht="18.75" customHeight="1" thickBot="1">
      <c r="A101" s="39"/>
      <c r="B101" s="13"/>
      <c r="C101" s="89" t="s">
        <v>177</v>
      </c>
      <c r="D101" s="122">
        <f>SUM(D93:D100)</f>
        <v>0</v>
      </c>
      <c r="E101" s="123"/>
      <c r="F101" s="14">
        <f>SUM(F93:F100)</f>
        <v>0</v>
      </c>
    </row>
    <row r="102" spans="1:6" ht="18.75" customHeight="1">
      <c r="A102" s="27"/>
      <c r="B102" s="114"/>
      <c r="C102" s="25"/>
      <c r="D102" s="93" t="s">
        <v>175</v>
      </c>
      <c r="E102" s="124">
        <v>0.5</v>
      </c>
      <c r="F102" s="146"/>
    </row>
    <row r="103" spans="1:6" ht="18.75" customHeight="1" thickBot="1">
      <c r="A103" s="109"/>
      <c r="B103" s="2"/>
      <c r="C103" s="2"/>
      <c r="D103" s="113" t="s">
        <v>233</v>
      </c>
      <c r="E103" s="125">
        <v>0</v>
      </c>
      <c r="F103" s="115"/>
    </row>
    <row r="104" spans="1:6" ht="18.75" customHeight="1" thickBot="1">
      <c r="A104" s="109"/>
      <c r="B104" s="2" t="s">
        <v>174</v>
      </c>
      <c r="C104" s="2"/>
      <c r="D104" s="111"/>
      <c r="E104" s="112"/>
      <c r="F104" s="106">
        <f>SUM((F101*E102),(F101*E103))</f>
        <v>0</v>
      </c>
    </row>
    <row r="105" spans="1:6" ht="18.75" customHeight="1" thickBot="1">
      <c r="A105" s="85" t="s">
        <v>122</v>
      </c>
      <c r="B105" s="2"/>
      <c r="C105" s="2"/>
      <c r="D105" s="91"/>
      <c r="E105" s="91"/>
      <c r="F105" s="92"/>
    </row>
    <row r="106" spans="1:6" ht="18.75" customHeight="1">
      <c r="A106" s="27" t="s">
        <v>118</v>
      </c>
      <c r="B106" s="25" t="s">
        <v>193</v>
      </c>
      <c r="C106" s="25"/>
      <c r="D106" s="93"/>
      <c r="E106" s="93"/>
      <c r="F106" s="48">
        <v>0</v>
      </c>
    </row>
    <row r="107" spans="1:6" ht="18.75" customHeight="1">
      <c r="A107" s="8" t="s">
        <v>119</v>
      </c>
      <c r="B107" s="15" t="s">
        <v>193</v>
      </c>
      <c r="C107" s="15"/>
      <c r="D107" s="49"/>
      <c r="E107" s="49"/>
      <c r="F107" s="10">
        <v>0</v>
      </c>
    </row>
    <row r="108" spans="1:6" ht="18.75" customHeight="1">
      <c r="A108" s="8" t="s">
        <v>120</v>
      </c>
      <c r="B108" s="15" t="s">
        <v>193</v>
      </c>
      <c r="C108" s="15"/>
      <c r="D108" s="49"/>
      <c r="E108" s="49"/>
      <c r="F108" s="10">
        <v>0</v>
      </c>
    </row>
    <row r="109" spans="1:6" ht="18.75" customHeight="1" thickBot="1">
      <c r="A109" s="8" t="s">
        <v>121</v>
      </c>
      <c r="B109" s="15" t="s">
        <v>193</v>
      </c>
      <c r="C109" s="15"/>
      <c r="D109" s="49"/>
      <c r="E109" s="49"/>
      <c r="F109" s="106">
        <v>0</v>
      </c>
    </row>
    <row r="110" spans="1:6" ht="18.75" customHeight="1" thickBot="1">
      <c r="A110" s="39"/>
      <c r="B110" s="13" t="s">
        <v>123</v>
      </c>
      <c r="C110" s="13"/>
      <c r="D110" s="89"/>
      <c r="E110" s="89"/>
      <c r="F110" s="14">
        <f>SUM(F106:F109)</f>
        <v>0</v>
      </c>
    </row>
    <row r="111" spans="1:6" ht="18.75" customHeight="1" thickBot="1">
      <c r="A111" s="85" t="s">
        <v>124</v>
      </c>
      <c r="B111" s="2"/>
      <c r="C111" s="2"/>
      <c r="D111" s="91"/>
      <c r="E111" s="91"/>
      <c r="F111" s="92"/>
    </row>
    <row r="112" spans="1:6" ht="18.75" customHeight="1">
      <c r="A112" s="27" t="s">
        <v>126</v>
      </c>
      <c r="B112" s="25" t="s">
        <v>194</v>
      </c>
      <c r="C112" s="25"/>
      <c r="D112" s="93"/>
      <c r="E112" s="93"/>
      <c r="F112" s="48">
        <v>0</v>
      </c>
    </row>
    <row r="113" spans="1:6" ht="18.75" customHeight="1">
      <c r="A113" s="8" t="s">
        <v>127</v>
      </c>
      <c r="B113" s="15" t="s">
        <v>195</v>
      </c>
      <c r="C113" s="15"/>
      <c r="D113" s="49"/>
      <c r="E113" s="49"/>
      <c r="F113" s="10">
        <v>0</v>
      </c>
    </row>
    <row r="114" spans="1:6" ht="18.75" customHeight="1">
      <c r="A114" s="8" t="s">
        <v>234</v>
      </c>
      <c r="B114" s="15" t="s">
        <v>235</v>
      </c>
      <c r="C114" s="15"/>
      <c r="D114" s="49"/>
      <c r="E114" s="49"/>
      <c r="F114" s="10">
        <v>0</v>
      </c>
    </row>
    <row r="115" spans="1:6" ht="18.75" customHeight="1" thickBot="1">
      <c r="A115" s="8" t="s">
        <v>236</v>
      </c>
      <c r="B115" s="15" t="s">
        <v>237</v>
      </c>
      <c r="C115" s="15"/>
      <c r="D115" s="49"/>
      <c r="E115" s="49"/>
      <c r="F115" s="106">
        <v>0</v>
      </c>
    </row>
    <row r="116" spans="1:6" ht="18.75" customHeight="1" thickBot="1">
      <c r="A116" s="39"/>
      <c r="B116" s="13" t="s">
        <v>125</v>
      </c>
      <c r="C116" s="13"/>
      <c r="D116" s="89"/>
      <c r="E116" s="89"/>
      <c r="F116" s="14">
        <f>SUM(F112:F115)</f>
        <v>0</v>
      </c>
    </row>
    <row r="117" spans="1:6" ht="18.75" customHeight="1" thickBot="1">
      <c r="A117" s="40"/>
      <c r="B117" s="1"/>
      <c r="C117" s="1"/>
      <c r="D117" s="42"/>
      <c r="E117" s="94" t="s">
        <v>129</v>
      </c>
      <c r="F117" s="95">
        <f>SUM(F104,F110,F116)</f>
        <v>0</v>
      </c>
    </row>
    <row r="119" spans="5:6" ht="12.75">
      <c r="E119" t="s">
        <v>196</v>
      </c>
      <c r="F119" s="126">
        <f>SUM(F117-F90)</f>
        <v>0</v>
      </c>
    </row>
  </sheetData>
  <sheetProtection/>
  <mergeCells count="6">
    <mergeCell ref="A6:B6"/>
    <mergeCell ref="A1:F1"/>
    <mergeCell ref="A2:F2"/>
    <mergeCell ref="A3:F3"/>
    <mergeCell ref="A5:B5"/>
    <mergeCell ref="D5:F5"/>
  </mergeCells>
  <printOptions horizontalCentered="1"/>
  <pageMargins left="0.25" right="0.25" top="0.75" bottom="0.5" header="0.5" footer="0.5"/>
  <pageSetup horizontalDpi="600" verticalDpi="600" orientation="portrait" scale="90" r:id="rId1"/>
  <headerFooter alignWithMargins="0">
    <oddHeader>&amp;R&amp;"Arial,Bold"&amp;11Exhibit B</oddHeader>
  </headerFooter>
  <rowBreaks count="2" manualBreakCount="2">
    <brk id="38" max="5" man="1"/>
    <brk id="77" max="5" man="1"/>
  </rowBreaks>
</worksheet>
</file>

<file path=xl/worksheets/sheet2.xml><?xml version="1.0" encoding="utf-8"?>
<worksheet xmlns="http://schemas.openxmlformats.org/spreadsheetml/2006/main" xmlns:r="http://schemas.openxmlformats.org/officeDocument/2006/relationships">
  <dimension ref="A1:L28"/>
  <sheetViews>
    <sheetView view="pageBreakPreview" zoomScaleSheetLayoutView="100" zoomScalePageLayoutView="0" workbookViewId="0" topLeftCell="A1">
      <selection activeCell="H27" sqref="H27"/>
    </sheetView>
  </sheetViews>
  <sheetFormatPr defaultColWidth="9.140625" defaultRowHeight="12.75"/>
  <sheetData>
    <row r="1" spans="1:12" ht="15.75">
      <c r="A1" s="175" t="s">
        <v>198</v>
      </c>
      <c r="B1" s="175"/>
      <c r="C1" s="175"/>
      <c r="D1" s="175"/>
      <c r="E1" s="175"/>
      <c r="F1" s="175"/>
      <c r="G1" s="175"/>
      <c r="H1" s="175"/>
      <c r="I1" s="175"/>
      <c r="J1" s="175"/>
      <c r="K1" s="175"/>
      <c r="L1" s="148"/>
    </row>
    <row r="2" spans="1:12" ht="15.75">
      <c r="A2" s="175" t="s">
        <v>199</v>
      </c>
      <c r="B2" s="175"/>
      <c r="C2" s="175"/>
      <c r="D2" s="175"/>
      <c r="E2" s="175"/>
      <c r="F2" s="175"/>
      <c r="G2" s="175"/>
      <c r="H2" s="175"/>
      <c r="I2" s="175"/>
      <c r="J2" s="175"/>
      <c r="K2" s="175"/>
      <c r="L2" s="148"/>
    </row>
    <row r="3" spans="1:12" ht="15.75">
      <c r="A3" s="175" t="s">
        <v>200</v>
      </c>
      <c r="B3" s="175"/>
      <c r="C3" s="175"/>
      <c r="D3" s="175"/>
      <c r="E3" s="175"/>
      <c r="F3" s="175"/>
      <c r="G3" s="175"/>
      <c r="H3" s="175"/>
      <c r="I3" s="175"/>
      <c r="J3" s="175"/>
      <c r="K3" s="175"/>
      <c r="L3" s="148"/>
    </row>
    <row r="4" spans="1:12" ht="15">
      <c r="A4" s="150"/>
      <c r="B4" s="150"/>
      <c r="C4" s="150"/>
      <c r="D4" s="150"/>
      <c r="E4" s="150"/>
      <c r="F4" s="150"/>
      <c r="G4" s="170"/>
      <c r="H4" s="170"/>
      <c r="I4" s="170"/>
      <c r="J4" s="170"/>
      <c r="K4" s="151"/>
      <c r="L4" s="149"/>
    </row>
    <row r="5" spans="1:12" ht="15">
      <c r="A5" s="174" t="s">
        <v>238</v>
      </c>
      <c r="B5" s="174"/>
      <c r="C5" s="174"/>
      <c r="D5" s="150"/>
      <c r="E5" s="150"/>
      <c r="F5" s="150"/>
      <c r="G5" s="170"/>
      <c r="H5" s="170"/>
      <c r="I5" s="170"/>
      <c r="J5" s="170"/>
      <c r="K5" s="151"/>
      <c r="L5" s="149"/>
    </row>
    <row r="6" spans="1:12" ht="22.5" customHeight="1">
      <c r="A6" s="173" t="s">
        <v>239</v>
      </c>
      <c r="B6" s="173"/>
      <c r="C6" s="173"/>
      <c r="D6" s="173"/>
      <c r="E6" s="173"/>
      <c r="F6" s="173"/>
      <c r="G6" s="173"/>
      <c r="H6" s="173"/>
      <c r="I6" s="173"/>
      <c r="J6" s="173"/>
      <c r="K6" s="173"/>
      <c r="L6" s="148"/>
    </row>
    <row r="7" spans="1:12" ht="28.5" customHeight="1">
      <c r="A7" s="169" t="s">
        <v>240</v>
      </c>
      <c r="B7" s="169"/>
      <c r="C7" s="169"/>
      <c r="D7" s="169"/>
      <c r="E7" s="169"/>
      <c r="F7" s="169"/>
      <c r="G7" s="169"/>
      <c r="H7" s="169"/>
      <c r="I7" s="169"/>
      <c r="J7" s="169"/>
      <c r="K7" s="169"/>
      <c r="L7" s="148"/>
    </row>
    <row r="8" spans="1:12" ht="15">
      <c r="A8" s="152"/>
      <c r="B8" s="150"/>
      <c r="C8" s="150"/>
      <c r="D8" s="150"/>
      <c r="E8" s="150"/>
      <c r="F8" s="153" t="s">
        <v>241</v>
      </c>
      <c r="G8" s="170"/>
      <c r="H8" s="170"/>
      <c r="I8" s="170"/>
      <c r="J8" s="170"/>
      <c r="K8" s="151"/>
      <c r="L8" s="149"/>
    </row>
    <row r="9" spans="1:12" ht="15.75">
      <c r="A9" s="173" t="s">
        <v>242</v>
      </c>
      <c r="B9" s="173"/>
      <c r="C9" s="173"/>
      <c r="D9" s="173"/>
      <c r="E9" s="170"/>
      <c r="F9" s="170"/>
      <c r="G9" s="170"/>
      <c r="H9" s="170"/>
      <c r="I9" s="170"/>
      <c r="J9" s="170"/>
      <c r="K9" s="170"/>
      <c r="L9" s="148"/>
    </row>
    <row r="10" spans="1:12" ht="28.5" customHeight="1">
      <c r="A10" s="169" t="s">
        <v>243</v>
      </c>
      <c r="B10" s="169"/>
      <c r="C10" s="169"/>
      <c r="D10" s="169"/>
      <c r="E10" s="169"/>
      <c r="F10" s="169"/>
      <c r="G10" s="169"/>
      <c r="H10" s="169"/>
      <c r="I10" s="169"/>
      <c r="J10" s="169"/>
      <c r="K10" s="169"/>
      <c r="L10" s="148"/>
    </row>
    <row r="11" spans="1:12" ht="15">
      <c r="A11" s="152"/>
      <c r="B11" s="150"/>
      <c r="C11" s="150"/>
      <c r="D11" s="150"/>
      <c r="E11" s="150"/>
      <c r="F11" s="153" t="s">
        <v>241</v>
      </c>
      <c r="G11" s="170"/>
      <c r="H11" s="170"/>
      <c r="I11" s="170"/>
      <c r="J11" s="170"/>
      <c r="K11" s="151"/>
      <c r="L11" s="149"/>
    </row>
    <row r="12" spans="1:12" ht="15">
      <c r="A12" s="173" t="s">
        <v>244</v>
      </c>
      <c r="B12" s="173"/>
      <c r="C12" s="173"/>
      <c r="D12" s="173"/>
      <c r="E12" s="173"/>
      <c r="F12" s="150"/>
      <c r="G12" s="170"/>
      <c r="H12" s="170"/>
      <c r="I12" s="170"/>
      <c r="J12" s="170"/>
      <c r="K12" s="151"/>
      <c r="L12" s="149"/>
    </row>
    <row r="13" spans="1:12" ht="15.75">
      <c r="A13" s="169" t="s">
        <v>245</v>
      </c>
      <c r="B13" s="169"/>
      <c r="C13" s="169"/>
      <c r="D13" s="169"/>
      <c r="E13" s="169"/>
      <c r="F13" s="169"/>
      <c r="G13" s="169"/>
      <c r="H13" s="169"/>
      <c r="I13" s="169"/>
      <c r="J13" s="169"/>
      <c r="K13" s="169"/>
      <c r="L13" s="148"/>
    </row>
    <row r="14" spans="1:12" ht="15">
      <c r="A14" s="152"/>
      <c r="B14" s="150"/>
      <c r="C14" s="150"/>
      <c r="D14" s="150"/>
      <c r="E14" s="150"/>
      <c r="F14" s="153" t="s">
        <v>241</v>
      </c>
      <c r="G14" s="170"/>
      <c r="H14" s="170"/>
      <c r="I14" s="170"/>
      <c r="J14" s="170"/>
      <c r="K14" s="151"/>
      <c r="L14" s="149"/>
    </row>
    <row r="15" spans="1:12" ht="15.75">
      <c r="A15" s="173" t="s">
        <v>246</v>
      </c>
      <c r="B15" s="173"/>
      <c r="C15" s="173"/>
      <c r="D15" s="173"/>
      <c r="E15" s="170"/>
      <c r="F15" s="170"/>
      <c r="G15" s="170"/>
      <c r="H15" s="170"/>
      <c r="I15" s="170"/>
      <c r="J15" s="170"/>
      <c r="K15" s="170"/>
      <c r="L15" s="148"/>
    </row>
    <row r="16" spans="1:12" ht="28.5" customHeight="1">
      <c r="A16" s="169" t="s">
        <v>247</v>
      </c>
      <c r="B16" s="169"/>
      <c r="C16" s="169"/>
      <c r="D16" s="169"/>
      <c r="E16" s="169"/>
      <c r="F16" s="169"/>
      <c r="G16" s="169"/>
      <c r="H16" s="169"/>
      <c r="I16" s="169"/>
      <c r="J16" s="169"/>
      <c r="K16" s="169"/>
      <c r="L16" s="148"/>
    </row>
    <row r="17" spans="1:12" ht="15">
      <c r="A17" s="152"/>
      <c r="B17" s="150"/>
      <c r="C17" s="150"/>
      <c r="D17" s="150"/>
      <c r="E17" s="150"/>
      <c r="F17" s="153" t="s">
        <v>241</v>
      </c>
      <c r="G17" s="170"/>
      <c r="H17" s="170"/>
      <c r="I17" s="170"/>
      <c r="J17" s="170"/>
      <c r="K17" s="151"/>
      <c r="L17" s="149"/>
    </row>
    <row r="18" spans="1:12" ht="15">
      <c r="A18" s="173" t="s">
        <v>248</v>
      </c>
      <c r="B18" s="173"/>
      <c r="C18" s="173"/>
      <c r="D18" s="173"/>
      <c r="E18" s="173"/>
      <c r="F18" s="150"/>
      <c r="G18" s="170"/>
      <c r="H18" s="170"/>
      <c r="I18" s="170"/>
      <c r="J18" s="170"/>
      <c r="K18" s="151"/>
      <c r="L18" s="149"/>
    </row>
    <row r="19" spans="1:12" ht="15.75">
      <c r="A19" s="169" t="s">
        <v>249</v>
      </c>
      <c r="B19" s="169"/>
      <c r="C19" s="169"/>
      <c r="D19" s="169"/>
      <c r="E19" s="169"/>
      <c r="F19" s="169"/>
      <c r="G19" s="169"/>
      <c r="H19" s="169"/>
      <c r="I19" s="169"/>
      <c r="J19" s="169"/>
      <c r="K19" s="169"/>
      <c r="L19" s="148"/>
    </row>
    <row r="20" spans="1:12" ht="15">
      <c r="A20" s="152"/>
      <c r="B20" s="150"/>
      <c r="C20" s="150"/>
      <c r="D20" s="150"/>
      <c r="E20" s="150"/>
      <c r="F20" s="153" t="s">
        <v>241</v>
      </c>
      <c r="G20" s="170"/>
      <c r="H20" s="170"/>
      <c r="I20" s="170"/>
      <c r="J20" s="170"/>
      <c r="K20" s="151"/>
      <c r="L20" s="149"/>
    </row>
    <row r="21" spans="1:12" ht="15">
      <c r="A21" s="173" t="s">
        <v>250</v>
      </c>
      <c r="B21" s="173"/>
      <c r="C21" s="173"/>
      <c r="D21" s="173"/>
      <c r="E21" s="150"/>
      <c r="F21" s="150"/>
      <c r="G21" s="170"/>
      <c r="H21" s="170"/>
      <c r="I21" s="170"/>
      <c r="J21" s="170"/>
      <c r="K21" s="151"/>
      <c r="L21" s="149"/>
    </row>
    <row r="22" spans="1:12" ht="57" customHeight="1">
      <c r="A22" s="169" t="s">
        <v>251</v>
      </c>
      <c r="B22" s="169"/>
      <c r="C22" s="169"/>
      <c r="D22" s="169"/>
      <c r="E22" s="169"/>
      <c r="F22" s="169"/>
      <c r="G22" s="169"/>
      <c r="H22" s="169"/>
      <c r="I22" s="169"/>
      <c r="J22" s="169"/>
      <c r="K22" s="169"/>
      <c r="L22" s="148"/>
    </row>
    <row r="23" spans="1:12" ht="15">
      <c r="A23" s="152"/>
      <c r="B23" s="150"/>
      <c r="C23" s="150"/>
      <c r="D23" s="150"/>
      <c r="E23" s="150"/>
      <c r="F23" s="153" t="s">
        <v>241</v>
      </c>
      <c r="G23" s="170"/>
      <c r="H23" s="170"/>
      <c r="I23" s="170"/>
      <c r="J23" s="170"/>
      <c r="K23" s="151"/>
      <c r="L23" s="149"/>
    </row>
    <row r="24" spans="1:12" ht="15.75">
      <c r="A24" s="173" t="s">
        <v>252</v>
      </c>
      <c r="B24" s="173"/>
      <c r="C24" s="173"/>
      <c r="D24" s="173"/>
      <c r="E24" s="173"/>
      <c r="F24" s="173"/>
      <c r="G24" s="173"/>
      <c r="H24" s="170"/>
      <c r="I24" s="170"/>
      <c r="J24" s="170"/>
      <c r="K24" s="170"/>
      <c r="L24" s="148"/>
    </row>
    <row r="25" spans="1:12" ht="15.75">
      <c r="A25" s="169" t="s">
        <v>253</v>
      </c>
      <c r="B25" s="169"/>
      <c r="C25" s="169"/>
      <c r="D25" s="169"/>
      <c r="E25" s="169"/>
      <c r="F25" s="169"/>
      <c r="G25" s="169"/>
      <c r="H25" s="169"/>
      <c r="I25" s="169"/>
      <c r="J25" s="169"/>
      <c r="K25" s="169"/>
      <c r="L25" s="148"/>
    </row>
    <row r="26" spans="1:12" ht="15">
      <c r="A26" s="152"/>
      <c r="B26" s="150"/>
      <c r="C26" s="150"/>
      <c r="D26" s="150"/>
      <c r="E26" s="150"/>
      <c r="F26" s="153" t="s">
        <v>241</v>
      </c>
      <c r="G26" s="170"/>
      <c r="H26" s="170"/>
      <c r="I26" s="170"/>
      <c r="J26" s="170"/>
      <c r="K26" s="151"/>
      <c r="L26" s="149"/>
    </row>
    <row r="27" spans="1:12" ht="15">
      <c r="A27" s="152"/>
      <c r="B27" s="150"/>
      <c r="C27" s="150"/>
      <c r="D27" s="150"/>
      <c r="E27" s="150"/>
      <c r="F27" s="153"/>
      <c r="G27" s="150"/>
      <c r="H27" s="150"/>
      <c r="I27" s="150"/>
      <c r="J27" s="150"/>
      <c r="K27" s="151"/>
      <c r="L27" s="149"/>
    </row>
    <row r="28" spans="1:12" ht="15.75">
      <c r="A28" s="171" t="s">
        <v>254</v>
      </c>
      <c r="B28" s="171"/>
      <c r="C28" s="171"/>
      <c r="D28" s="171"/>
      <c r="E28" s="172" t="s">
        <v>255</v>
      </c>
      <c r="F28" s="172"/>
      <c r="G28" s="172"/>
      <c r="H28" s="172"/>
      <c r="I28" s="172"/>
      <c r="J28" s="172"/>
      <c r="K28" s="172"/>
      <c r="L28" s="148"/>
    </row>
  </sheetData>
  <sheetProtection/>
  <mergeCells count="52">
    <mergeCell ref="A5:C5"/>
    <mergeCell ref="G5:H5"/>
    <mergeCell ref="I5:J5"/>
    <mergeCell ref="A6:K6"/>
    <mergeCell ref="A7:K7"/>
    <mergeCell ref="A1:K1"/>
    <mergeCell ref="A2:K2"/>
    <mergeCell ref="A3:K3"/>
    <mergeCell ref="G4:H4"/>
    <mergeCell ref="I4:J4"/>
    <mergeCell ref="G8:H8"/>
    <mergeCell ref="I8:J8"/>
    <mergeCell ref="A9:D9"/>
    <mergeCell ref="E9:G9"/>
    <mergeCell ref="H9:I9"/>
    <mergeCell ref="J9:K9"/>
    <mergeCell ref="A10:K10"/>
    <mergeCell ref="G11:H11"/>
    <mergeCell ref="I11:J11"/>
    <mergeCell ref="A12:E12"/>
    <mergeCell ref="G12:H12"/>
    <mergeCell ref="I12:J12"/>
    <mergeCell ref="A13:K13"/>
    <mergeCell ref="G14:H14"/>
    <mergeCell ref="I14:J14"/>
    <mergeCell ref="A15:D15"/>
    <mergeCell ref="E15:G15"/>
    <mergeCell ref="H15:I15"/>
    <mergeCell ref="J15:K15"/>
    <mergeCell ref="A16:K16"/>
    <mergeCell ref="G17:H17"/>
    <mergeCell ref="I17:J17"/>
    <mergeCell ref="A18:E18"/>
    <mergeCell ref="G18:H18"/>
    <mergeCell ref="I18:J18"/>
    <mergeCell ref="J24:K24"/>
    <mergeCell ref="A19:K19"/>
    <mergeCell ref="G20:H20"/>
    <mergeCell ref="I20:J20"/>
    <mergeCell ref="A21:D21"/>
    <mergeCell ref="G21:H21"/>
    <mergeCell ref="I21:J21"/>
    <mergeCell ref="A25:K25"/>
    <mergeCell ref="G26:H26"/>
    <mergeCell ref="I26:J26"/>
    <mergeCell ref="A28:D28"/>
    <mergeCell ref="E28:K28"/>
    <mergeCell ref="A22:K22"/>
    <mergeCell ref="G23:H23"/>
    <mergeCell ref="I23:J23"/>
    <mergeCell ref="A24:G24"/>
    <mergeCell ref="H24:I24"/>
  </mergeCells>
  <printOptions horizontalCentered="1"/>
  <pageMargins left="0.25" right="0.25" top="0.5" bottom="0.5" header="0.3" footer="0.3"/>
  <pageSetup horizontalDpi="600" verticalDpi="600" orientation="portrait" r:id="rId1"/>
  <headerFooter>
    <oddHeader>&amp;R&amp;"Arial,Bold"Exhibit B</oddHeader>
  </headerFooter>
</worksheet>
</file>

<file path=xl/worksheets/sheet3.xml><?xml version="1.0" encoding="utf-8"?>
<worksheet xmlns="http://schemas.openxmlformats.org/spreadsheetml/2006/main" xmlns:r="http://schemas.openxmlformats.org/officeDocument/2006/relationships">
  <sheetPr>
    <tabColor rgb="FF00B050"/>
  </sheetPr>
  <dimension ref="A1:G57"/>
  <sheetViews>
    <sheetView view="pageBreakPreview" zoomScaleSheetLayoutView="100" zoomScalePageLayoutView="0" workbookViewId="0" topLeftCell="A13">
      <selection activeCell="E12" sqref="E12"/>
    </sheetView>
  </sheetViews>
  <sheetFormatPr defaultColWidth="9.140625" defaultRowHeight="12.75"/>
  <cols>
    <col min="1" max="1" width="4.7109375" style="0" customWidth="1"/>
    <col min="2" max="2" width="28.57421875" style="0" customWidth="1"/>
    <col min="3" max="3" width="4.7109375" style="0" customWidth="1"/>
    <col min="4" max="4" width="27.421875" style="0" customWidth="1"/>
    <col min="5" max="7" width="12.00390625" style="0" customWidth="1"/>
  </cols>
  <sheetData>
    <row r="1" spans="1:7" ht="12.75">
      <c r="A1" s="178" t="s">
        <v>230</v>
      </c>
      <c r="B1" s="178"/>
      <c r="C1" s="178"/>
      <c r="D1" s="178"/>
      <c r="E1" s="178"/>
      <c r="F1" s="178"/>
      <c r="G1" s="178"/>
    </row>
    <row r="2" spans="1:7" ht="12.75">
      <c r="A2" s="179"/>
      <c r="B2" s="179"/>
      <c r="C2" s="179"/>
      <c r="D2" s="179"/>
      <c r="E2" s="179"/>
      <c r="F2" s="179"/>
      <c r="G2" s="179"/>
    </row>
    <row r="3" spans="1:7" ht="12.75">
      <c r="A3" s="178" t="s">
        <v>202</v>
      </c>
      <c r="B3" s="178"/>
      <c r="C3" s="178"/>
      <c r="D3" s="178"/>
      <c r="E3" s="178"/>
      <c r="F3" s="178"/>
      <c r="G3" s="178"/>
    </row>
    <row r="4" spans="1:7" ht="24.75" customHeight="1">
      <c r="A4" s="180" t="s">
        <v>203</v>
      </c>
      <c r="B4" s="180"/>
      <c r="C4" s="180"/>
      <c r="D4" s="180"/>
      <c r="E4" s="180"/>
      <c r="F4" s="180"/>
      <c r="G4" s="180"/>
    </row>
    <row r="5" spans="1:7" ht="12.75">
      <c r="A5" s="181"/>
      <c r="B5" s="181"/>
      <c r="C5" s="181"/>
      <c r="D5" s="181"/>
      <c r="E5" s="181"/>
      <c r="F5" s="181"/>
      <c r="G5" s="181"/>
    </row>
    <row r="6" spans="1:7" ht="12.75">
      <c r="A6" s="182" t="s">
        <v>204</v>
      </c>
      <c r="B6" s="182"/>
      <c r="C6" s="182"/>
      <c r="D6" s="182"/>
      <c r="E6" s="183"/>
      <c r="F6" s="183"/>
      <c r="G6" s="127" t="s">
        <v>205</v>
      </c>
    </row>
    <row r="7" spans="1:7" ht="12.75">
      <c r="A7" s="184" t="s">
        <v>231</v>
      </c>
      <c r="B7" s="184"/>
      <c r="C7" s="184"/>
      <c r="D7" s="184"/>
      <c r="E7" s="183"/>
      <c r="F7" s="183"/>
      <c r="G7" s="128">
        <v>0</v>
      </c>
    </row>
    <row r="8" spans="1:7" ht="12.75">
      <c r="A8" s="185"/>
      <c r="B8" s="185"/>
      <c r="C8" s="185"/>
      <c r="D8" s="185"/>
      <c r="E8" s="185"/>
      <c r="F8" s="185"/>
      <c r="G8" s="185"/>
    </row>
    <row r="9" spans="1:7" ht="12.75">
      <c r="A9" s="182" t="s">
        <v>207</v>
      </c>
      <c r="B9" s="182"/>
      <c r="C9" s="182"/>
      <c r="D9" s="182"/>
      <c r="E9" s="127" t="s">
        <v>208</v>
      </c>
      <c r="F9" s="183"/>
      <c r="G9" s="127" t="s">
        <v>205</v>
      </c>
    </row>
    <row r="10" spans="1:7" ht="12.75">
      <c r="A10" s="184" t="s">
        <v>209</v>
      </c>
      <c r="B10" s="184"/>
      <c r="C10" s="184"/>
      <c r="D10" s="184"/>
      <c r="E10" s="129">
        <v>0</v>
      </c>
      <c r="F10" s="183"/>
      <c r="G10" s="130">
        <f>$G$7*E10</f>
        <v>0</v>
      </c>
    </row>
    <row r="11" spans="1:7" ht="12.75">
      <c r="A11" s="184" t="s">
        <v>256</v>
      </c>
      <c r="B11" s="184"/>
      <c r="C11" s="184"/>
      <c r="D11" s="184"/>
      <c r="E11" s="129">
        <v>0</v>
      </c>
      <c r="F11" s="183"/>
      <c r="G11" s="130">
        <f>$G$7*E11</f>
        <v>0</v>
      </c>
    </row>
    <row r="12" spans="1:7" ht="13.5" thickBot="1">
      <c r="A12" s="184" t="s">
        <v>210</v>
      </c>
      <c r="B12" s="184"/>
      <c r="C12" s="184"/>
      <c r="D12" s="184"/>
      <c r="E12" s="131">
        <v>0</v>
      </c>
      <c r="F12" s="183"/>
      <c r="G12" s="132">
        <f>$G$7*E12</f>
        <v>0</v>
      </c>
    </row>
    <row r="13" spans="1:7" ht="13.5" thickTop="1">
      <c r="A13" s="186" t="s">
        <v>211</v>
      </c>
      <c r="B13" s="186"/>
      <c r="C13" s="186"/>
      <c r="D13" s="186"/>
      <c r="E13" s="133">
        <f>SUM(E10:E12)</f>
        <v>0</v>
      </c>
      <c r="F13" s="183"/>
      <c r="G13" s="134">
        <f>SUM(G10:G12)</f>
        <v>0</v>
      </c>
    </row>
    <row r="14" spans="1:7" ht="12.75">
      <c r="A14" s="185"/>
      <c r="B14" s="185"/>
      <c r="C14" s="185"/>
      <c r="D14" s="185"/>
      <c r="E14" s="185"/>
      <c r="F14" s="185"/>
      <c r="G14" s="185"/>
    </row>
    <row r="15" spans="1:7" ht="12.75">
      <c r="A15" s="187" t="s">
        <v>212</v>
      </c>
      <c r="B15" s="188"/>
      <c r="C15" s="188"/>
      <c r="D15" s="188"/>
      <c r="E15" s="188"/>
      <c r="F15" s="188"/>
      <c r="G15" s="189"/>
    </row>
    <row r="16" spans="1:7" ht="12.75">
      <c r="A16" s="184"/>
      <c r="B16" s="184"/>
      <c r="C16" s="184"/>
      <c r="D16" s="184"/>
      <c r="E16" s="127" t="s">
        <v>205</v>
      </c>
      <c r="F16" s="127" t="s">
        <v>205</v>
      </c>
      <c r="G16" s="127" t="s">
        <v>205</v>
      </c>
    </row>
    <row r="17" spans="1:7" ht="12.75">
      <c r="A17" s="128">
        <v>0</v>
      </c>
      <c r="B17" s="184" t="s">
        <v>213</v>
      </c>
      <c r="C17" s="184"/>
      <c r="D17" s="184"/>
      <c r="E17" s="127" t="s">
        <v>214</v>
      </c>
      <c r="F17" s="127" t="s">
        <v>215</v>
      </c>
      <c r="G17" s="127" t="s">
        <v>216</v>
      </c>
    </row>
    <row r="18" spans="1:7" ht="12.75">
      <c r="A18" s="128">
        <v>0</v>
      </c>
      <c r="B18" s="135" t="s">
        <v>217</v>
      </c>
      <c r="C18" s="128">
        <v>0</v>
      </c>
      <c r="D18" s="135" t="s">
        <v>218</v>
      </c>
      <c r="E18" s="136">
        <f>A18*C18</f>
        <v>0</v>
      </c>
      <c r="F18" s="130">
        <f>$G$10</f>
        <v>0</v>
      </c>
      <c r="G18" s="130">
        <f>E18*F18</f>
        <v>0</v>
      </c>
    </row>
    <row r="19" spans="1:7" ht="12.75">
      <c r="A19" s="128">
        <v>0</v>
      </c>
      <c r="B19" s="135" t="s">
        <v>219</v>
      </c>
      <c r="C19" s="128">
        <v>0</v>
      </c>
      <c r="D19" s="135" t="s">
        <v>218</v>
      </c>
      <c r="E19" s="136">
        <f>A19*C19</f>
        <v>0</v>
      </c>
      <c r="F19" s="130">
        <f>$G$10</f>
        <v>0</v>
      </c>
      <c r="G19" s="130">
        <f>E19*F19</f>
        <v>0</v>
      </c>
    </row>
    <row r="20" spans="1:7" ht="13.5" thickBot="1">
      <c r="A20" s="128">
        <v>0</v>
      </c>
      <c r="B20" s="135" t="s">
        <v>220</v>
      </c>
      <c r="C20" s="128">
        <v>0</v>
      </c>
      <c r="D20" s="135" t="s">
        <v>218</v>
      </c>
      <c r="E20" s="137">
        <f>A20*C20</f>
        <v>0</v>
      </c>
      <c r="F20" s="138">
        <f>$G$10</f>
        <v>0</v>
      </c>
      <c r="G20" s="132">
        <f>E20*F20</f>
        <v>0</v>
      </c>
    </row>
    <row r="21" spans="1:7" ht="13.5" thickTop="1">
      <c r="A21" s="190" t="s">
        <v>221</v>
      </c>
      <c r="B21" s="191"/>
      <c r="C21" s="191"/>
      <c r="D21" s="192"/>
      <c r="E21" s="139">
        <f>SUM(E18:E20)</f>
        <v>0</v>
      </c>
      <c r="F21" s="140"/>
      <c r="G21" s="134">
        <f>SUM(G18:G20)</f>
        <v>0</v>
      </c>
    </row>
    <row r="22" spans="1:7" ht="12.75">
      <c r="A22" s="185"/>
      <c r="B22" s="185"/>
      <c r="C22" s="185"/>
      <c r="D22" s="185"/>
      <c r="E22" s="185"/>
      <c r="F22" s="185"/>
      <c r="G22" s="185"/>
    </row>
    <row r="23" spans="1:7" ht="12.75">
      <c r="A23" s="182" t="s">
        <v>222</v>
      </c>
      <c r="B23" s="182"/>
      <c r="C23" s="182"/>
      <c r="D23" s="182"/>
      <c r="E23" s="182"/>
      <c r="F23" s="127" t="s">
        <v>208</v>
      </c>
      <c r="G23" s="127" t="s">
        <v>205</v>
      </c>
    </row>
    <row r="24" spans="1:7" ht="12.75">
      <c r="A24" s="184"/>
      <c r="B24" s="184"/>
      <c r="C24" s="184"/>
      <c r="D24" s="184"/>
      <c r="E24" s="184"/>
      <c r="F24" s="127" t="s">
        <v>216</v>
      </c>
      <c r="G24" s="127" t="s">
        <v>216</v>
      </c>
    </row>
    <row r="25" spans="1:7" ht="12.75">
      <c r="A25" s="184" t="s">
        <v>74</v>
      </c>
      <c r="B25" s="184"/>
      <c r="C25" s="184"/>
      <c r="D25" s="184"/>
      <c r="E25" s="184"/>
      <c r="F25" s="129">
        <v>0</v>
      </c>
      <c r="G25" s="130">
        <f>$G$21*F25</f>
        <v>0</v>
      </c>
    </row>
    <row r="26" spans="1:7" ht="12.75">
      <c r="A26" s="184" t="s">
        <v>76</v>
      </c>
      <c r="B26" s="184"/>
      <c r="C26" s="184"/>
      <c r="D26" s="184"/>
      <c r="E26" s="184"/>
      <c r="F26" s="129">
        <v>0</v>
      </c>
      <c r="G26" s="130">
        <f aca="true" t="shared" si="0" ref="G26:G32">$G$21*F26</f>
        <v>0</v>
      </c>
    </row>
    <row r="27" spans="1:7" ht="12.75">
      <c r="A27" s="184" t="s">
        <v>78</v>
      </c>
      <c r="B27" s="184"/>
      <c r="C27" s="184"/>
      <c r="D27" s="184"/>
      <c r="E27" s="184"/>
      <c r="F27" s="129">
        <v>0</v>
      </c>
      <c r="G27" s="130">
        <f t="shared" si="0"/>
        <v>0</v>
      </c>
    </row>
    <row r="28" spans="1:7" ht="12.75">
      <c r="A28" s="184" t="s">
        <v>80</v>
      </c>
      <c r="B28" s="184"/>
      <c r="C28" s="184"/>
      <c r="D28" s="184"/>
      <c r="E28" s="184"/>
      <c r="F28" s="129">
        <v>0</v>
      </c>
      <c r="G28" s="130">
        <f t="shared" si="0"/>
        <v>0</v>
      </c>
    </row>
    <row r="29" spans="1:7" ht="12.75">
      <c r="A29" s="184" t="s">
        <v>82</v>
      </c>
      <c r="B29" s="184"/>
      <c r="C29" s="184"/>
      <c r="D29" s="184"/>
      <c r="E29" s="184"/>
      <c r="F29" s="129">
        <v>0</v>
      </c>
      <c r="G29" s="130">
        <f t="shared" si="0"/>
        <v>0</v>
      </c>
    </row>
    <row r="30" spans="1:7" ht="12.75">
      <c r="A30" s="184" t="s">
        <v>84</v>
      </c>
      <c r="B30" s="184"/>
      <c r="C30" s="184"/>
      <c r="D30" s="184"/>
      <c r="E30" s="184"/>
      <c r="F30" s="129">
        <v>0</v>
      </c>
      <c r="G30" s="130">
        <f t="shared" si="0"/>
        <v>0</v>
      </c>
    </row>
    <row r="31" spans="1:7" ht="12.75">
      <c r="A31" s="184" t="s">
        <v>86</v>
      </c>
      <c r="B31" s="184"/>
      <c r="C31" s="184"/>
      <c r="D31" s="184"/>
      <c r="E31" s="184"/>
      <c r="F31" s="129">
        <v>0</v>
      </c>
      <c r="G31" s="130">
        <f t="shared" si="0"/>
        <v>0</v>
      </c>
    </row>
    <row r="32" spans="1:7" ht="13.5" thickBot="1">
      <c r="A32" s="184" t="s">
        <v>172</v>
      </c>
      <c r="B32" s="184"/>
      <c r="C32" s="184"/>
      <c r="D32" s="184"/>
      <c r="E32" s="184"/>
      <c r="F32" s="131">
        <v>0</v>
      </c>
      <c r="G32" s="132">
        <f t="shared" si="0"/>
        <v>0</v>
      </c>
    </row>
    <row r="33" spans="1:7" ht="13.5" thickTop="1">
      <c r="A33" s="186" t="s">
        <v>221</v>
      </c>
      <c r="B33" s="186"/>
      <c r="C33" s="186"/>
      <c r="D33" s="186"/>
      <c r="E33" s="186"/>
      <c r="F33" s="133">
        <f>SUM(F25:F32)</f>
        <v>0</v>
      </c>
      <c r="G33" s="134">
        <f>SUM(G25:G32)</f>
        <v>0</v>
      </c>
    </row>
    <row r="34" spans="1:7" ht="12.75">
      <c r="A34" s="185"/>
      <c r="B34" s="185"/>
      <c r="C34" s="185"/>
      <c r="D34" s="185"/>
      <c r="E34" s="185"/>
      <c r="F34" s="185"/>
      <c r="G34" s="185"/>
    </row>
    <row r="35" spans="1:7" ht="12.75">
      <c r="A35" s="182" t="s">
        <v>223</v>
      </c>
      <c r="B35" s="182"/>
      <c r="C35" s="182"/>
      <c r="D35" s="182"/>
      <c r="E35" s="127" t="s">
        <v>205</v>
      </c>
      <c r="F35" s="127" t="s">
        <v>224</v>
      </c>
      <c r="G35" s="127" t="s">
        <v>224</v>
      </c>
    </row>
    <row r="36" spans="1:7" ht="12.75">
      <c r="A36" s="184"/>
      <c r="B36" s="184"/>
      <c r="C36" s="184"/>
      <c r="D36" s="184"/>
      <c r="E36" s="127" t="s">
        <v>216</v>
      </c>
      <c r="F36" s="127" t="s">
        <v>225</v>
      </c>
      <c r="G36" s="127" t="s">
        <v>226</v>
      </c>
    </row>
    <row r="37" spans="1:7" ht="12.75">
      <c r="A37" s="184" t="s">
        <v>74</v>
      </c>
      <c r="B37" s="184"/>
      <c r="C37" s="184"/>
      <c r="D37" s="184"/>
      <c r="E37" s="130">
        <f>G25</f>
        <v>0</v>
      </c>
      <c r="F37" s="141">
        <v>0</v>
      </c>
      <c r="G37" s="142">
        <f>E37*F37</f>
        <v>0</v>
      </c>
    </row>
    <row r="38" spans="1:7" ht="12.75">
      <c r="A38" s="184" t="s">
        <v>76</v>
      </c>
      <c r="B38" s="184"/>
      <c r="C38" s="184"/>
      <c r="D38" s="184"/>
      <c r="E38" s="130">
        <f aca="true" t="shared" si="1" ref="E38:E44">G26</f>
        <v>0</v>
      </c>
      <c r="F38" s="141">
        <v>0</v>
      </c>
      <c r="G38" s="142">
        <f aca="true" t="shared" si="2" ref="G38:G44">E38*F38</f>
        <v>0</v>
      </c>
    </row>
    <row r="39" spans="1:7" ht="12.75">
      <c r="A39" s="184" t="s">
        <v>78</v>
      </c>
      <c r="B39" s="184"/>
      <c r="C39" s="184"/>
      <c r="D39" s="184"/>
      <c r="E39" s="130">
        <f t="shared" si="1"/>
        <v>0</v>
      </c>
      <c r="F39" s="141">
        <v>0</v>
      </c>
      <c r="G39" s="142">
        <f t="shared" si="2"/>
        <v>0</v>
      </c>
    </row>
    <row r="40" spans="1:7" ht="12.75">
      <c r="A40" s="184" t="s">
        <v>80</v>
      </c>
      <c r="B40" s="184"/>
      <c r="C40" s="184"/>
      <c r="D40" s="184"/>
      <c r="E40" s="130">
        <f t="shared" si="1"/>
        <v>0</v>
      </c>
      <c r="F40" s="141">
        <v>0</v>
      </c>
      <c r="G40" s="142">
        <f t="shared" si="2"/>
        <v>0</v>
      </c>
    </row>
    <row r="41" spans="1:7" ht="12.75">
      <c r="A41" s="184" t="s">
        <v>82</v>
      </c>
      <c r="B41" s="184"/>
      <c r="C41" s="184"/>
      <c r="D41" s="184"/>
      <c r="E41" s="130">
        <f t="shared" si="1"/>
        <v>0</v>
      </c>
      <c r="F41" s="141">
        <v>0</v>
      </c>
      <c r="G41" s="142">
        <f t="shared" si="2"/>
        <v>0</v>
      </c>
    </row>
    <row r="42" spans="1:7" ht="12.75">
      <c r="A42" s="184" t="s">
        <v>84</v>
      </c>
      <c r="B42" s="184"/>
      <c r="C42" s="184"/>
      <c r="D42" s="184"/>
      <c r="E42" s="130">
        <f t="shared" si="1"/>
        <v>0</v>
      </c>
      <c r="F42" s="141">
        <v>0</v>
      </c>
      <c r="G42" s="142">
        <f t="shared" si="2"/>
        <v>0</v>
      </c>
    </row>
    <row r="43" spans="1:7" ht="12.75">
      <c r="A43" s="184" t="s">
        <v>86</v>
      </c>
      <c r="B43" s="184"/>
      <c r="C43" s="184"/>
      <c r="D43" s="184"/>
      <c r="E43" s="130">
        <f t="shared" si="1"/>
        <v>0</v>
      </c>
      <c r="F43" s="141">
        <v>0</v>
      </c>
      <c r="G43" s="142">
        <f t="shared" si="2"/>
        <v>0</v>
      </c>
    </row>
    <row r="44" spans="1:7" ht="13.5" thickBot="1">
      <c r="A44" s="184" t="s">
        <v>172</v>
      </c>
      <c r="B44" s="184"/>
      <c r="C44" s="184"/>
      <c r="D44" s="184"/>
      <c r="E44" s="132">
        <f t="shared" si="1"/>
        <v>0</v>
      </c>
      <c r="F44" s="141">
        <v>0</v>
      </c>
      <c r="G44" s="143">
        <f t="shared" si="2"/>
        <v>0</v>
      </c>
    </row>
    <row r="45" spans="1:7" ht="13.5" thickTop="1">
      <c r="A45" s="190" t="s">
        <v>227</v>
      </c>
      <c r="B45" s="191"/>
      <c r="C45" s="191"/>
      <c r="D45" s="192"/>
      <c r="E45" s="134">
        <f>SUM(E37:E44)</f>
        <v>0</v>
      </c>
      <c r="F45" s="144"/>
      <c r="G45" s="145">
        <f>SUM(G37:G44)</f>
        <v>0</v>
      </c>
    </row>
    <row r="46" spans="1:7" ht="12.75">
      <c r="A46" s="185"/>
      <c r="B46" s="185"/>
      <c r="C46" s="185"/>
      <c r="D46" s="185"/>
      <c r="E46" s="185"/>
      <c r="F46" s="185"/>
      <c r="G46" s="185"/>
    </row>
    <row r="47" spans="1:7" ht="12.75">
      <c r="A47" s="186" t="s">
        <v>228</v>
      </c>
      <c r="B47" s="186"/>
      <c r="C47" s="186"/>
      <c r="D47" s="186"/>
      <c r="E47" s="186"/>
      <c r="F47" s="186"/>
      <c r="G47" s="147">
        <v>0</v>
      </c>
    </row>
    <row r="48" spans="1:7" ht="12.75">
      <c r="A48" s="186" t="s">
        <v>232</v>
      </c>
      <c r="B48" s="186"/>
      <c r="C48" s="186"/>
      <c r="D48" s="186"/>
      <c r="E48" s="186"/>
      <c r="F48" s="186"/>
      <c r="G48" s="147">
        <v>0</v>
      </c>
    </row>
    <row r="49" spans="1:7" ht="12.75">
      <c r="A49" s="185"/>
      <c r="B49" s="185"/>
      <c r="C49" s="185"/>
      <c r="D49" s="185"/>
      <c r="E49" s="185"/>
      <c r="F49" s="185"/>
      <c r="G49" s="185"/>
    </row>
    <row r="50" spans="1:7" ht="12.75">
      <c r="A50" s="193" t="s">
        <v>229</v>
      </c>
      <c r="B50" s="193"/>
      <c r="C50" s="193"/>
      <c r="D50" s="193"/>
      <c r="E50" s="193"/>
      <c r="F50" s="193"/>
      <c r="G50" s="142">
        <f>SUM(G45*G47)+(G45*G48)</f>
        <v>0</v>
      </c>
    </row>
    <row r="52" spans="1:7" ht="12.75">
      <c r="A52" s="155" t="s">
        <v>257</v>
      </c>
      <c r="B52" s="156"/>
      <c r="C52" s="156"/>
      <c r="D52" s="154"/>
      <c r="E52" s="157"/>
      <c r="F52" s="157"/>
      <c r="G52" s="158" t="s">
        <v>224</v>
      </c>
    </row>
    <row r="53" spans="1:7" ht="12.75">
      <c r="A53" s="176" t="s">
        <v>258</v>
      </c>
      <c r="B53" s="176"/>
      <c r="C53" s="176"/>
      <c r="D53" s="176"/>
      <c r="E53" s="176"/>
      <c r="F53" s="176"/>
      <c r="G53" s="159"/>
    </row>
    <row r="54" spans="1:7" ht="12.75">
      <c r="A54" s="154"/>
      <c r="B54" s="154"/>
      <c r="C54" s="154"/>
      <c r="D54" s="154"/>
      <c r="E54" s="157"/>
      <c r="F54" s="157"/>
      <c r="G54" s="159"/>
    </row>
    <row r="55" spans="1:7" ht="12.75">
      <c r="A55" s="155" t="s">
        <v>259</v>
      </c>
      <c r="B55" s="156"/>
      <c r="C55" s="156"/>
      <c r="D55" s="154"/>
      <c r="E55" s="157"/>
      <c r="F55" s="157"/>
      <c r="G55" s="160" t="s">
        <v>224</v>
      </c>
    </row>
    <row r="56" spans="1:7" ht="12.75">
      <c r="A56" s="177"/>
      <c r="B56" s="177"/>
      <c r="C56" s="177"/>
      <c r="D56" s="177"/>
      <c r="E56" s="177"/>
      <c r="F56" s="177"/>
      <c r="G56" s="159"/>
    </row>
    <row r="57" spans="1:7" ht="13.5" thickBot="1">
      <c r="A57" s="161" t="s">
        <v>260</v>
      </c>
      <c r="B57" s="156"/>
      <c r="C57" s="156"/>
      <c r="D57" s="154"/>
      <c r="E57" s="157"/>
      <c r="F57" s="157"/>
      <c r="G57" s="162" t="e">
        <f>G50+G52+G55</f>
        <v>#VALUE!</v>
      </c>
    </row>
    <row r="58" ht="13.5" thickTop="1"/>
  </sheetData>
  <sheetProtection password="E39E" sheet="1" objects="1" scenarios="1" selectLockedCells="1"/>
  <mergeCells count="51">
    <mergeCell ref="A47:F47"/>
    <mergeCell ref="A48:F48"/>
    <mergeCell ref="A49:G49"/>
    <mergeCell ref="A50:F50"/>
    <mergeCell ref="A41:D41"/>
    <mergeCell ref="A42:D42"/>
    <mergeCell ref="A43:D43"/>
    <mergeCell ref="A44:D44"/>
    <mergeCell ref="A45:D45"/>
    <mergeCell ref="A46:G46"/>
    <mergeCell ref="A35:D35"/>
    <mergeCell ref="A36:D36"/>
    <mergeCell ref="A37:D37"/>
    <mergeCell ref="A38:D38"/>
    <mergeCell ref="A39:D39"/>
    <mergeCell ref="A40:D40"/>
    <mergeCell ref="A29:E29"/>
    <mergeCell ref="A30:E30"/>
    <mergeCell ref="A31:E31"/>
    <mergeCell ref="A32:E32"/>
    <mergeCell ref="A33:E33"/>
    <mergeCell ref="A34:G34"/>
    <mergeCell ref="A23:E23"/>
    <mergeCell ref="A24:E24"/>
    <mergeCell ref="A25:E25"/>
    <mergeCell ref="A26:E26"/>
    <mergeCell ref="A27:E27"/>
    <mergeCell ref="A28:E28"/>
    <mergeCell ref="A14:G14"/>
    <mergeCell ref="A15:G15"/>
    <mergeCell ref="A16:D16"/>
    <mergeCell ref="B17:D17"/>
    <mergeCell ref="A21:D21"/>
    <mergeCell ref="A22:G22"/>
    <mergeCell ref="A8:G8"/>
    <mergeCell ref="A9:D9"/>
    <mergeCell ref="F9:F13"/>
    <mergeCell ref="A10:D10"/>
    <mergeCell ref="A11:D11"/>
    <mergeCell ref="A12:D12"/>
    <mergeCell ref="A13:D13"/>
    <mergeCell ref="A53:F53"/>
    <mergeCell ref="A56:F56"/>
    <mergeCell ref="A1:G1"/>
    <mergeCell ref="A2:G2"/>
    <mergeCell ref="A3:G3"/>
    <mergeCell ref="A4:G4"/>
    <mergeCell ref="A5:G5"/>
    <mergeCell ref="A6:D6"/>
    <mergeCell ref="E6:F7"/>
    <mergeCell ref="A7:D7"/>
  </mergeCells>
  <printOptions horizontalCentered="1"/>
  <pageMargins left="0.25" right="0.25" top="0.5" bottom="0.45" header="0.3" footer="0.3"/>
  <pageSetup horizontalDpi="600" verticalDpi="600" orientation="portrait" scale="99" r:id="rId3"/>
  <headerFooter>
    <oddHeader>&amp;R&amp;"Arial,Bold"Exhibit B</oddHeader>
  </headerFooter>
  <legacyDrawing r:id="rId2"/>
</worksheet>
</file>

<file path=xl/worksheets/sheet4.xml><?xml version="1.0" encoding="utf-8"?>
<worksheet xmlns="http://schemas.openxmlformats.org/spreadsheetml/2006/main" xmlns:r="http://schemas.openxmlformats.org/officeDocument/2006/relationships">
  <sheetPr>
    <tabColor rgb="FF00B050"/>
  </sheetPr>
  <dimension ref="A1:G56"/>
  <sheetViews>
    <sheetView view="pageBreakPreview" zoomScaleSheetLayoutView="100" zoomScalePageLayoutView="0" workbookViewId="0" topLeftCell="A1">
      <selection activeCell="G7" sqref="G7"/>
    </sheetView>
  </sheetViews>
  <sheetFormatPr defaultColWidth="9.140625" defaultRowHeight="12.75"/>
  <cols>
    <col min="1" max="1" width="4.7109375" style="0" customWidth="1"/>
    <col min="2" max="2" width="28.57421875" style="0" customWidth="1"/>
    <col min="3" max="3" width="4.7109375" style="0" customWidth="1"/>
    <col min="4" max="4" width="27.421875" style="0" customWidth="1"/>
    <col min="5" max="7" width="12.00390625" style="0" customWidth="1"/>
  </cols>
  <sheetData>
    <row r="1" spans="1:7" ht="12.75">
      <c r="A1" s="178" t="s">
        <v>201</v>
      </c>
      <c r="B1" s="178"/>
      <c r="C1" s="178"/>
      <c r="D1" s="178"/>
      <c r="E1" s="178"/>
      <c r="F1" s="178"/>
      <c r="G1" s="178"/>
    </row>
    <row r="2" spans="1:7" ht="12.75">
      <c r="A2" s="179"/>
      <c r="B2" s="179"/>
      <c r="C2" s="179"/>
      <c r="D2" s="179"/>
      <c r="E2" s="179"/>
      <c r="F2" s="179"/>
      <c r="G2" s="179"/>
    </row>
    <row r="3" spans="1:7" ht="12.75">
      <c r="A3" s="178" t="s">
        <v>202</v>
      </c>
      <c r="B3" s="178"/>
      <c r="C3" s="178"/>
      <c r="D3" s="178"/>
      <c r="E3" s="178"/>
      <c r="F3" s="178"/>
      <c r="G3" s="178"/>
    </row>
    <row r="4" spans="1:7" ht="24.75" customHeight="1">
      <c r="A4" s="180" t="s">
        <v>203</v>
      </c>
      <c r="B4" s="180"/>
      <c r="C4" s="180"/>
      <c r="D4" s="180"/>
      <c r="E4" s="180"/>
      <c r="F4" s="180"/>
      <c r="G4" s="180"/>
    </row>
    <row r="5" spans="1:7" ht="12.75">
      <c r="A5" s="181"/>
      <c r="B5" s="181"/>
      <c r="C5" s="181"/>
      <c r="D5" s="181"/>
      <c r="E5" s="181"/>
      <c r="F5" s="181"/>
      <c r="G5" s="181"/>
    </row>
    <row r="6" spans="1:7" ht="12.75">
      <c r="A6" s="182" t="s">
        <v>204</v>
      </c>
      <c r="B6" s="182"/>
      <c r="C6" s="182"/>
      <c r="D6" s="182"/>
      <c r="E6" s="183"/>
      <c r="F6" s="183"/>
      <c r="G6" s="127" t="s">
        <v>205</v>
      </c>
    </row>
    <row r="7" spans="1:7" ht="12.75">
      <c r="A7" s="184" t="s">
        <v>206</v>
      </c>
      <c r="B7" s="184"/>
      <c r="C7" s="184"/>
      <c r="D7" s="184"/>
      <c r="E7" s="183"/>
      <c r="F7" s="183"/>
      <c r="G7" s="128">
        <v>120</v>
      </c>
    </row>
    <row r="8" spans="1:7" ht="12.75">
      <c r="A8" s="185"/>
      <c r="B8" s="185"/>
      <c r="C8" s="185"/>
      <c r="D8" s="185"/>
      <c r="E8" s="185"/>
      <c r="F8" s="185"/>
      <c r="G8" s="185"/>
    </row>
    <row r="9" spans="1:7" ht="12.75">
      <c r="A9" s="182" t="s">
        <v>207</v>
      </c>
      <c r="B9" s="182"/>
      <c r="C9" s="182"/>
      <c r="D9" s="182"/>
      <c r="E9" s="127" t="s">
        <v>208</v>
      </c>
      <c r="F9" s="183"/>
      <c r="G9" s="127" t="s">
        <v>205</v>
      </c>
    </row>
    <row r="10" spans="1:7" ht="12.75">
      <c r="A10" s="184" t="s">
        <v>209</v>
      </c>
      <c r="B10" s="184"/>
      <c r="C10" s="184"/>
      <c r="D10" s="184"/>
      <c r="E10" s="129">
        <v>0.24</v>
      </c>
      <c r="F10" s="183"/>
      <c r="G10" s="130">
        <f>$G$7*E10</f>
        <v>28.799999999999997</v>
      </c>
    </row>
    <row r="11" spans="1:7" ht="12.75">
      <c r="A11" s="184" t="s">
        <v>256</v>
      </c>
      <c r="B11" s="184"/>
      <c r="C11" s="184"/>
      <c r="D11" s="184"/>
      <c r="E11" s="129">
        <v>0.73</v>
      </c>
      <c r="F11" s="183"/>
      <c r="G11" s="130">
        <f>$G$7*E11</f>
        <v>87.6</v>
      </c>
    </row>
    <row r="12" spans="1:7" ht="13.5" thickBot="1">
      <c r="A12" s="184" t="s">
        <v>210</v>
      </c>
      <c r="B12" s="184"/>
      <c r="C12" s="184"/>
      <c r="D12" s="184"/>
      <c r="E12" s="131">
        <v>0.03</v>
      </c>
      <c r="F12" s="183"/>
      <c r="G12" s="132">
        <f>$G$7*E12</f>
        <v>3.5999999999999996</v>
      </c>
    </row>
    <row r="13" spans="1:7" ht="13.5" thickTop="1">
      <c r="A13" s="186" t="s">
        <v>211</v>
      </c>
      <c r="B13" s="186"/>
      <c r="C13" s="186"/>
      <c r="D13" s="186"/>
      <c r="E13" s="133">
        <f>SUM(E10:E12)</f>
        <v>1</v>
      </c>
      <c r="F13" s="183"/>
      <c r="G13" s="134">
        <f>SUM(G10:G12)</f>
        <v>119.99999999999999</v>
      </c>
    </row>
    <row r="14" spans="1:7" ht="12.75">
      <c r="A14" s="185"/>
      <c r="B14" s="185"/>
      <c r="C14" s="185"/>
      <c r="D14" s="185"/>
      <c r="E14" s="185"/>
      <c r="F14" s="185"/>
      <c r="G14" s="185"/>
    </row>
    <row r="15" spans="1:7" ht="12.75">
      <c r="A15" s="187" t="s">
        <v>212</v>
      </c>
      <c r="B15" s="188"/>
      <c r="C15" s="188"/>
      <c r="D15" s="188"/>
      <c r="E15" s="188"/>
      <c r="F15" s="188"/>
      <c r="G15" s="189"/>
    </row>
    <row r="16" spans="1:7" ht="12.75">
      <c r="A16" s="184"/>
      <c r="B16" s="184"/>
      <c r="C16" s="184"/>
      <c r="D16" s="184"/>
      <c r="E16" s="127" t="s">
        <v>205</v>
      </c>
      <c r="F16" s="127" t="s">
        <v>205</v>
      </c>
      <c r="G16" s="127" t="s">
        <v>205</v>
      </c>
    </row>
    <row r="17" spans="1:7" ht="12.75">
      <c r="A17" s="128">
        <v>80</v>
      </c>
      <c r="B17" s="184" t="s">
        <v>213</v>
      </c>
      <c r="C17" s="184"/>
      <c r="D17" s="184"/>
      <c r="E17" s="127" t="s">
        <v>214</v>
      </c>
      <c r="F17" s="127" t="s">
        <v>215</v>
      </c>
      <c r="G17" s="127" t="s">
        <v>216</v>
      </c>
    </row>
    <row r="18" spans="1:7" ht="12.75">
      <c r="A18" s="128">
        <v>1</v>
      </c>
      <c r="B18" s="135" t="s">
        <v>217</v>
      </c>
      <c r="C18" s="128">
        <v>90</v>
      </c>
      <c r="D18" s="135" t="s">
        <v>218</v>
      </c>
      <c r="E18" s="136">
        <f>A18*C18</f>
        <v>90</v>
      </c>
      <c r="F18" s="130">
        <f>$G$10</f>
        <v>28.799999999999997</v>
      </c>
      <c r="G18" s="130">
        <f>E18*F18</f>
        <v>2591.9999999999995</v>
      </c>
    </row>
    <row r="19" spans="1:7" ht="12.75">
      <c r="A19" s="128">
        <v>78</v>
      </c>
      <c r="B19" s="135" t="s">
        <v>219</v>
      </c>
      <c r="C19" s="128">
        <v>40</v>
      </c>
      <c r="D19" s="135" t="s">
        <v>218</v>
      </c>
      <c r="E19" s="136">
        <f>A19*C19</f>
        <v>3120</v>
      </c>
      <c r="F19" s="130">
        <f>$G$10</f>
        <v>28.799999999999997</v>
      </c>
      <c r="G19" s="130">
        <f>E19*F19</f>
        <v>89855.99999999999</v>
      </c>
    </row>
    <row r="20" spans="1:7" ht="13.5" thickBot="1">
      <c r="A20" s="128">
        <v>1</v>
      </c>
      <c r="B20" s="135" t="s">
        <v>220</v>
      </c>
      <c r="C20" s="128">
        <v>90</v>
      </c>
      <c r="D20" s="135" t="s">
        <v>218</v>
      </c>
      <c r="E20" s="137">
        <f>A20*C20</f>
        <v>90</v>
      </c>
      <c r="F20" s="138">
        <f>$G$10</f>
        <v>28.799999999999997</v>
      </c>
      <c r="G20" s="132">
        <f>E20*F20</f>
        <v>2591.9999999999995</v>
      </c>
    </row>
    <row r="21" spans="1:7" ht="13.5" thickTop="1">
      <c r="A21" s="190" t="s">
        <v>221</v>
      </c>
      <c r="B21" s="191"/>
      <c r="C21" s="191"/>
      <c r="D21" s="192"/>
      <c r="E21" s="139">
        <f>SUM(E18:E20)</f>
        <v>3300</v>
      </c>
      <c r="F21" s="140"/>
      <c r="G21" s="134">
        <f>SUM(G18:G20)</f>
        <v>95039.99999999999</v>
      </c>
    </row>
    <row r="22" spans="1:7" ht="12.75">
      <c r="A22" s="185"/>
      <c r="B22" s="185"/>
      <c r="C22" s="185"/>
      <c r="D22" s="185"/>
      <c r="E22" s="185"/>
      <c r="F22" s="185"/>
      <c r="G22" s="185"/>
    </row>
    <row r="23" spans="1:7" ht="12.75">
      <c r="A23" s="182" t="s">
        <v>222</v>
      </c>
      <c r="B23" s="182"/>
      <c r="C23" s="182"/>
      <c r="D23" s="182"/>
      <c r="E23" s="182"/>
      <c r="F23" s="127" t="s">
        <v>208</v>
      </c>
      <c r="G23" s="127" t="s">
        <v>205</v>
      </c>
    </row>
    <row r="24" spans="1:7" ht="12.75">
      <c r="A24" s="184"/>
      <c r="B24" s="184"/>
      <c r="C24" s="184"/>
      <c r="D24" s="184"/>
      <c r="E24" s="184"/>
      <c r="F24" s="127" t="s">
        <v>216</v>
      </c>
      <c r="G24" s="127" t="s">
        <v>216</v>
      </c>
    </row>
    <row r="25" spans="1:7" ht="12.75">
      <c r="A25" s="184" t="s">
        <v>74</v>
      </c>
      <c r="B25" s="184"/>
      <c r="C25" s="184"/>
      <c r="D25" s="184"/>
      <c r="E25" s="184"/>
      <c r="F25" s="129">
        <v>0.07</v>
      </c>
      <c r="G25" s="130">
        <f>$G$21*F25</f>
        <v>6652.799999999999</v>
      </c>
    </row>
    <row r="26" spans="1:7" ht="12.75">
      <c r="A26" s="184" t="s">
        <v>76</v>
      </c>
      <c r="B26" s="184"/>
      <c r="C26" s="184"/>
      <c r="D26" s="184"/>
      <c r="E26" s="184"/>
      <c r="F26" s="129">
        <v>0.02</v>
      </c>
      <c r="G26" s="130">
        <f aca="true" t="shared" si="0" ref="G26:G32">$G$21*F26</f>
        <v>1900.7999999999997</v>
      </c>
    </row>
    <row r="27" spans="1:7" ht="12.75">
      <c r="A27" s="184" t="s">
        <v>78</v>
      </c>
      <c r="B27" s="184"/>
      <c r="C27" s="184"/>
      <c r="D27" s="184"/>
      <c r="E27" s="184"/>
      <c r="F27" s="129">
        <v>0.01</v>
      </c>
      <c r="G27" s="130">
        <f t="shared" si="0"/>
        <v>950.3999999999999</v>
      </c>
    </row>
    <row r="28" spans="1:7" ht="12.75">
      <c r="A28" s="184" t="s">
        <v>80</v>
      </c>
      <c r="B28" s="184"/>
      <c r="C28" s="184"/>
      <c r="D28" s="184"/>
      <c r="E28" s="184"/>
      <c r="F28" s="129">
        <v>0.15</v>
      </c>
      <c r="G28" s="130">
        <f t="shared" si="0"/>
        <v>14255.999999999998</v>
      </c>
    </row>
    <row r="29" spans="1:7" ht="12.75">
      <c r="A29" s="184" t="s">
        <v>82</v>
      </c>
      <c r="B29" s="184"/>
      <c r="C29" s="184"/>
      <c r="D29" s="184"/>
      <c r="E29" s="184"/>
      <c r="F29" s="129">
        <v>0.02</v>
      </c>
      <c r="G29" s="130">
        <f t="shared" si="0"/>
        <v>1900.7999999999997</v>
      </c>
    </row>
    <row r="30" spans="1:7" ht="12.75">
      <c r="A30" s="184" t="s">
        <v>84</v>
      </c>
      <c r="B30" s="184"/>
      <c r="C30" s="184"/>
      <c r="D30" s="184"/>
      <c r="E30" s="184"/>
      <c r="F30" s="129">
        <v>0.01</v>
      </c>
      <c r="G30" s="130">
        <f t="shared" si="0"/>
        <v>950.3999999999999</v>
      </c>
    </row>
    <row r="31" spans="1:7" ht="12.75">
      <c r="A31" s="184" t="s">
        <v>86</v>
      </c>
      <c r="B31" s="184"/>
      <c r="C31" s="184"/>
      <c r="D31" s="184"/>
      <c r="E31" s="184"/>
      <c r="F31" s="129">
        <v>0.01</v>
      </c>
      <c r="G31" s="130">
        <f t="shared" si="0"/>
        <v>950.3999999999999</v>
      </c>
    </row>
    <row r="32" spans="1:7" ht="13.5" thickBot="1">
      <c r="A32" s="184" t="s">
        <v>172</v>
      </c>
      <c r="B32" s="184"/>
      <c r="C32" s="184"/>
      <c r="D32" s="184"/>
      <c r="E32" s="184"/>
      <c r="F32" s="131">
        <v>0.71</v>
      </c>
      <c r="G32" s="132">
        <f t="shared" si="0"/>
        <v>67478.39999999998</v>
      </c>
    </row>
    <row r="33" spans="1:7" ht="13.5" thickTop="1">
      <c r="A33" s="186" t="s">
        <v>221</v>
      </c>
      <c r="B33" s="186"/>
      <c r="C33" s="186"/>
      <c r="D33" s="186"/>
      <c r="E33" s="186"/>
      <c r="F33" s="133">
        <f>SUM(F25:F32)</f>
        <v>1</v>
      </c>
      <c r="G33" s="134">
        <f>SUM(G25:G32)</f>
        <v>95039.99999999997</v>
      </c>
    </row>
    <row r="34" spans="1:7" ht="12.75">
      <c r="A34" s="185"/>
      <c r="B34" s="185"/>
      <c r="C34" s="185"/>
      <c r="D34" s="185"/>
      <c r="E34" s="185"/>
      <c r="F34" s="185"/>
      <c r="G34" s="185"/>
    </row>
    <row r="35" spans="1:7" ht="12.75">
      <c r="A35" s="182" t="s">
        <v>223</v>
      </c>
      <c r="B35" s="182"/>
      <c r="C35" s="182"/>
      <c r="D35" s="182"/>
      <c r="E35" s="127" t="s">
        <v>205</v>
      </c>
      <c r="F35" s="127" t="s">
        <v>224</v>
      </c>
      <c r="G35" s="127" t="s">
        <v>224</v>
      </c>
    </row>
    <row r="36" spans="1:7" ht="12.75">
      <c r="A36" s="184"/>
      <c r="B36" s="184"/>
      <c r="C36" s="184"/>
      <c r="D36" s="184"/>
      <c r="E36" s="127" t="s">
        <v>216</v>
      </c>
      <c r="F36" s="127" t="s">
        <v>225</v>
      </c>
      <c r="G36" s="127" t="s">
        <v>226</v>
      </c>
    </row>
    <row r="37" spans="1:7" ht="12.75">
      <c r="A37" s="184" t="s">
        <v>74</v>
      </c>
      <c r="B37" s="184"/>
      <c r="C37" s="184"/>
      <c r="D37" s="184"/>
      <c r="E37" s="130">
        <f>G25</f>
        <v>6652.799999999999</v>
      </c>
      <c r="F37" s="141">
        <v>2.61</v>
      </c>
      <c r="G37" s="142">
        <f>E37*F37</f>
        <v>17363.807999999997</v>
      </c>
    </row>
    <row r="38" spans="1:7" ht="12.75">
      <c r="A38" s="184" t="s">
        <v>76</v>
      </c>
      <c r="B38" s="184"/>
      <c r="C38" s="184"/>
      <c r="D38" s="184"/>
      <c r="E38" s="130">
        <f aca="true" t="shared" si="1" ref="E38:E44">G26</f>
        <v>1900.7999999999997</v>
      </c>
      <c r="F38" s="141">
        <v>2.02</v>
      </c>
      <c r="G38" s="142">
        <f aca="true" t="shared" si="2" ref="G38:G44">E38*F38</f>
        <v>3839.6159999999995</v>
      </c>
    </row>
    <row r="39" spans="1:7" ht="12.75">
      <c r="A39" s="184" t="s">
        <v>78</v>
      </c>
      <c r="B39" s="184"/>
      <c r="C39" s="184"/>
      <c r="D39" s="184"/>
      <c r="E39" s="130">
        <f t="shared" si="1"/>
        <v>950.3999999999999</v>
      </c>
      <c r="F39" s="141">
        <v>3.88</v>
      </c>
      <c r="G39" s="142">
        <f t="shared" si="2"/>
        <v>3687.551999999999</v>
      </c>
    </row>
    <row r="40" spans="1:7" ht="12.75">
      <c r="A40" s="184" t="s">
        <v>80</v>
      </c>
      <c r="B40" s="184"/>
      <c r="C40" s="184"/>
      <c r="D40" s="184"/>
      <c r="E40" s="130">
        <f t="shared" si="1"/>
        <v>14255.999999999998</v>
      </c>
      <c r="F40" s="141">
        <v>4.82</v>
      </c>
      <c r="G40" s="142">
        <f t="shared" si="2"/>
        <v>68713.92</v>
      </c>
    </row>
    <row r="41" spans="1:7" ht="12.75">
      <c r="A41" s="184" t="s">
        <v>82</v>
      </c>
      <c r="B41" s="184"/>
      <c r="C41" s="184"/>
      <c r="D41" s="184"/>
      <c r="E41" s="130">
        <f t="shared" si="1"/>
        <v>1900.7999999999997</v>
      </c>
      <c r="F41" s="141">
        <v>2.61</v>
      </c>
      <c r="G41" s="142">
        <f t="shared" si="2"/>
        <v>4961.087999999999</v>
      </c>
    </row>
    <row r="42" spans="1:7" ht="12.75">
      <c r="A42" s="184" t="s">
        <v>84</v>
      </c>
      <c r="B42" s="184"/>
      <c r="C42" s="184"/>
      <c r="D42" s="184"/>
      <c r="E42" s="130">
        <f t="shared" si="1"/>
        <v>950.3999999999999</v>
      </c>
      <c r="F42" s="141">
        <v>2.61</v>
      </c>
      <c r="G42" s="142">
        <f t="shared" si="2"/>
        <v>2480.5439999999994</v>
      </c>
    </row>
    <row r="43" spans="1:7" ht="12.75">
      <c r="A43" s="184" t="s">
        <v>86</v>
      </c>
      <c r="B43" s="184"/>
      <c r="C43" s="184"/>
      <c r="D43" s="184"/>
      <c r="E43" s="130">
        <f t="shared" si="1"/>
        <v>950.3999999999999</v>
      </c>
      <c r="F43" s="141">
        <v>2.61</v>
      </c>
      <c r="G43" s="142">
        <f t="shared" si="2"/>
        <v>2480.5439999999994</v>
      </c>
    </row>
    <row r="44" spans="1:7" ht="13.5" thickBot="1">
      <c r="A44" s="184" t="s">
        <v>172</v>
      </c>
      <c r="B44" s="184"/>
      <c r="C44" s="184"/>
      <c r="D44" s="184"/>
      <c r="E44" s="132">
        <f t="shared" si="1"/>
        <v>67478.39999999998</v>
      </c>
      <c r="F44" s="141">
        <v>2.61</v>
      </c>
      <c r="G44" s="143">
        <f t="shared" si="2"/>
        <v>176118.62399999995</v>
      </c>
    </row>
    <row r="45" spans="1:7" ht="13.5" thickTop="1">
      <c r="A45" s="190" t="s">
        <v>227</v>
      </c>
      <c r="B45" s="191"/>
      <c r="C45" s="191"/>
      <c r="D45" s="192"/>
      <c r="E45" s="134">
        <f>SUM(E37:E44)</f>
        <v>95039.99999999997</v>
      </c>
      <c r="F45" s="144"/>
      <c r="G45" s="145">
        <f>SUM(G37:G44)</f>
        <v>279645.69599999994</v>
      </c>
    </row>
    <row r="46" spans="1:7" ht="12.75">
      <c r="A46" s="185"/>
      <c r="B46" s="185"/>
      <c r="C46" s="185"/>
      <c r="D46" s="185"/>
      <c r="E46" s="185"/>
      <c r="F46" s="185"/>
      <c r="G46" s="185"/>
    </row>
    <row r="47" spans="1:7" ht="12.75">
      <c r="A47" s="186" t="s">
        <v>228</v>
      </c>
      <c r="B47" s="186"/>
      <c r="C47" s="186"/>
      <c r="D47" s="186"/>
      <c r="E47" s="186"/>
      <c r="F47" s="186"/>
      <c r="G47" s="147">
        <v>0.5</v>
      </c>
    </row>
    <row r="48" spans="1:7" ht="12.75">
      <c r="A48" s="185"/>
      <c r="B48" s="185"/>
      <c r="C48" s="185"/>
      <c r="D48" s="185"/>
      <c r="E48" s="185"/>
      <c r="F48" s="185"/>
      <c r="G48" s="185"/>
    </row>
    <row r="49" spans="1:7" ht="12.75">
      <c r="A49" s="193" t="s">
        <v>229</v>
      </c>
      <c r="B49" s="193"/>
      <c r="C49" s="193"/>
      <c r="D49" s="193"/>
      <c r="E49" s="193"/>
      <c r="F49" s="193"/>
      <c r="G49" s="142">
        <f>G45*G47</f>
        <v>139822.84799999997</v>
      </c>
    </row>
    <row r="51" spans="1:7" ht="12.75">
      <c r="A51" s="155" t="s">
        <v>257</v>
      </c>
      <c r="B51" s="156"/>
      <c r="C51" s="156"/>
      <c r="D51" s="154"/>
      <c r="E51" s="157"/>
      <c r="F51" s="157"/>
      <c r="G51" s="160">
        <f>4*24*20</f>
        <v>1920</v>
      </c>
    </row>
    <row r="52" spans="1:7" ht="12.75">
      <c r="A52" s="176" t="s">
        <v>261</v>
      </c>
      <c r="B52" s="176"/>
      <c r="C52" s="176"/>
      <c r="D52" s="176"/>
      <c r="E52" s="176"/>
      <c r="F52" s="176"/>
      <c r="G52" s="159"/>
    </row>
    <row r="53" spans="1:7" ht="12.75">
      <c r="A53" s="154"/>
      <c r="B53" s="154"/>
      <c r="C53" s="154"/>
      <c r="D53" s="154"/>
      <c r="E53" s="157"/>
      <c r="F53" s="157"/>
      <c r="G53" s="159"/>
    </row>
    <row r="54" spans="1:7" ht="12.75">
      <c r="A54" s="155" t="s">
        <v>259</v>
      </c>
      <c r="B54" s="156"/>
      <c r="C54" s="156"/>
      <c r="D54" s="154"/>
      <c r="E54" s="157"/>
      <c r="F54" s="157"/>
      <c r="G54" s="160">
        <v>358257</v>
      </c>
    </row>
    <row r="55" spans="1:7" ht="12.75">
      <c r="A55" s="194" t="s">
        <v>262</v>
      </c>
      <c r="B55" s="177"/>
      <c r="C55" s="177"/>
      <c r="D55" s="177"/>
      <c r="E55" s="177"/>
      <c r="F55" s="177"/>
      <c r="G55" s="159"/>
    </row>
    <row r="56" spans="1:7" ht="13.5" thickBot="1">
      <c r="A56" s="161" t="s">
        <v>260</v>
      </c>
      <c r="B56" s="156"/>
      <c r="C56" s="156"/>
      <c r="D56" s="154"/>
      <c r="E56" s="157"/>
      <c r="F56" s="157"/>
      <c r="G56" s="162">
        <f>G49+G51+G54</f>
        <v>499999.848</v>
      </c>
    </row>
    <row r="57" ht="13.5" thickTop="1"/>
  </sheetData>
  <sheetProtection password="E39E" sheet="1" objects="1" scenarios="1" selectLockedCells="1"/>
  <mergeCells count="50">
    <mergeCell ref="A47:F47"/>
    <mergeCell ref="A48:G48"/>
    <mergeCell ref="A49:F49"/>
    <mergeCell ref="A41:D41"/>
    <mergeCell ref="A42:D42"/>
    <mergeCell ref="A43:D43"/>
    <mergeCell ref="A44:D44"/>
    <mergeCell ref="A45:D45"/>
    <mergeCell ref="A46:G46"/>
    <mergeCell ref="A35:D35"/>
    <mergeCell ref="A36:D36"/>
    <mergeCell ref="A37:D37"/>
    <mergeCell ref="A38:D38"/>
    <mergeCell ref="A39:D39"/>
    <mergeCell ref="A40:D40"/>
    <mergeCell ref="A29:E29"/>
    <mergeCell ref="A30:E30"/>
    <mergeCell ref="A31:E31"/>
    <mergeCell ref="A32:E32"/>
    <mergeCell ref="A33:E33"/>
    <mergeCell ref="A34:G34"/>
    <mergeCell ref="A23:E23"/>
    <mergeCell ref="A24:E24"/>
    <mergeCell ref="A25:E25"/>
    <mergeCell ref="A26:E26"/>
    <mergeCell ref="A27:E27"/>
    <mergeCell ref="A28:E28"/>
    <mergeCell ref="A14:G14"/>
    <mergeCell ref="A15:G15"/>
    <mergeCell ref="A16:D16"/>
    <mergeCell ref="B17:D17"/>
    <mergeCell ref="A21:D21"/>
    <mergeCell ref="A22:G22"/>
    <mergeCell ref="A8:G8"/>
    <mergeCell ref="A9:D9"/>
    <mergeCell ref="F9:F13"/>
    <mergeCell ref="A10:D10"/>
    <mergeCell ref="A11:D11"/>
    <mergeCell ref="A12:D12"/>
    <mergeCell ref="A13:D13"/>
    <mergeCell ref="A52:F52"/>
    <mergeCell ref="A55:F55"/>
    <mergeCell ref="A1:G1"/>
    <mergeCell ref="A2:G2"/>
    <mergeCell ref="A3:G3"/>
    <mergeCell ref="A4:G4"/>
    <mergeCell ref="A5:G5"/>
    <mergeCell ref="A6:D6"/>
    <mergeCell ref="E6:F7"/>
    <mergeCell ref="A7:D7"/>
  </mergeCells>
  <printOptions horizontalCentered="1"/>
  <pageMargins left="0.25" right="0.25" top="0.5" bottom="0.5" header="0.3" footer="0.3"/>
  <pageSetup horizontalDpi="600" verticalDpi="600" orientation="portrait" r:id="rId3"/>
  <headerFooter>
    <oddHeader>&amp;R&amp;"Arial,Bold"Exhibit B</oddHeader>
  </headerFooter>
  <legacyDrawing r:id="rId2"/>
</worksheet>
</file>

<file path=xl/worksheets/sheet5.xml><?xml version="1.0" encoding="utf-8"?>
<worksheet xmlns="http://schemas.openxmlformats.org/spreadsheetml/2006/main" xmlns:r="http://schemas.openxmlformats.org/officeDocument/2006/relationships">
  <dimension ref="A1:D29"/>
  <sheetViews>
    <sheetView view="pageBreakPreview" zoomScale="75" zoomScaleSheetLayoutView="75" zoomScalePageLayoutView="0" workbookViewId="0" topLeftCell="A1">
      <selection activeCell="B28" sqref="B28:C28"/>
    </sheetView>
  </sheetViews>
  <sheetFormatPr defaultColWidth="9.140625" defaultRowHeight="12.75"/>
  <cols>
    <col min="1" max="1" width="9.7109375" style="0" customWidth="1"/>
    <col min="2" max="3" width="44.140625" style="0" customWidth="1"/>
    <col min="4" max="4" width="14.7109375" style="0" customWidth="1"/>
  </cols>
  <sheetData>
    <row r="1" spans="1:4" ht="18.75" customHeight="1">
      <c r="A1" s="195" t="str">
        <f>'BUDGET TEMPLATE'!A1:F1</f>
        <v>ENTER PROGRAM NAME PER CONTRACT</v>
      </c>
      <c r="B1" s="195"/>
      <c r="C1" s="195"/>
      <c r="D1" s="195"/>
    </row>
    <row r="2" spans="1:4" ht="18.75" customHeight="1">
      <c r="A2" s="195" t="str">
        <f>'BUDGET TEMPLATE'!A2:F2</f>
        <v>ENTER AGENCY NAME</v>
      </c>
      <c r="B2" s="195"/>
      <c r="C2" s="195"/>
      <c r="D2" s="195"/>
    </row>
    <row r="3" spans="1:4" ht="18.75" customHeight="1">
      <c r="A3" s="196" t="s">
        <v>89</v>
      </c>
      <c r="B3" s="196"/>
      <c r="C3" s="196"/>
      <c r="D3" s="196"/>
    </row>
    <row r="4" spans="1:4" ht="18.75" customHeight="1">
      <c r="A4" s="196" t="str">
        <f>'BUDGET TEMPLATE'!A3:F3</f>
        <v>ENTER FISCAL YEAR</v>
      </c>
      <c r="B4" s="196"/>
      <c r="C4" s="196"/>
      <c r="D4" s="196"/>
    </row>
    <row r="5" spans="1:4" ht="18.75" customHeight="1">
      <c r="A5" s="50"/>
      <c r="B5" s="51"/>
      <c r="C5" s="51"/>
      <c r="D5" s="51"/>
    </row>
    <row r="6" spans="1:4" ht="18.75" customHeight="1" thickBot="1">
      <c r="A6" s="52"/>
      <c r="B6" s="53" t="s">
        <v>90</v>
      </c>
      <c r="C6" s="54"/>
      <c r="D6" s="55"/>
    </row>
    <row r="7" spans="1:4" ht="18.75" customHeight="1">
      <c r="A7" s="56" t="s">
        <v>91</v>
      </c>
      <c r="B7" s="57" t="s">
        <v>92</v>
      </c>
      <c r="C7" s="58"/>
      <c r="D7" s="59">
        <v>0</v>
      </c>
    </row>
    <row r="8" spans="1:4" ht="90" customHeight="1">
      <c r="A8" s="60"/>
      <c r="B8" s="197" t="s">
        <v>93</v>
      </c>
      <c r="C8" s="197"/>
      <c r="D8" s="62"/>
    </row>
    <row r="9" spans="1:4" ht="18.75" customHeight="1">
      <c r="A9" s="63" t="s">
        <v>94</v>
      </c>
      <c r="B9" s="64" t="s">
        <v>95</v>
      </c>
      <c r="C9" s="65"/>
      <c r="D9" s="66">
        <v>0</v>
      </c>
    </row>
    <row r="10" spans="1:4" ht="90" customHeight="1">
      <c r="A10" s="60"/>
      <c r="B10" s="197" t="s">
        <v>96</v>
      </c>
      <c r="C10" s="197"/>
      <c r="D10" s="62"/>
    </row>
    <row r="11" spans="1:4" ht="18.75" customHeight="1">
      <c r="A11" s="63" t="s">
        <v>97</v>
      </c>
      <c r="B11" s="64" t="s">
        <v>98</v>
      </c>
      <c r="C11" s="65"/>
      <c r="D11" s="62">
        <f>SUM(D14:D19)</f>
        <v>0</v>
      </c>
    </row>
    <row r="12" spans="1:4" ht="90" customHeight="1">
      <c r="A12" s="60"/>
      <c r="B12" s="197" t="s">
        <v>99</v>
      </c>
      <c r="C12" s="197"/>
      <c r="D12" s="62"/>
    </row>
    <row r="13" spans="1:4" ht="18.75" customHeight="1">
      <c r="A13" s="60"/>
      <c r="B13" s="67" t="s">
        <v>100</v>
      </c>
      <c r="C13" s="67" t="s">
        <v>88</v>
      </c>
      <c r="D13" s="68" t="s">
        <v>6</v>
      </c>
    </row>
    <row r="14" spans="1:4" ht="20.25" customHeight="1">
      <c r="A14" s="60"/>
      <c r="B14" s="61"/>
      <c r="C14" s="69"/>
      <c r="D14" s="62"/>
    </row>
    <row r="15" spans="1:4" ht="20.25" customHeight="1">
      <c r="A15" s="60"/>
      <c r="B15" s="61"/>
      <c r="C15" s="69"/>
      <c r="D15" s="62"/>
    </row>
    <row r="16" spans="1:4" ht="20.25" customHeight="1">
      <c r="A16" s="60"/>
      <c r="B16" s="61"/>
      <c r="C16" s="69"/>
      <c r="D16" s="62"/>
    </row>
    <row r="17" spans="1:4" ht="20.25" customHeight="1">
      <c r="A17" s="60"/>
      <c r="B17" s="61"/>
      <c r="C17" s="69"/>
      <c r="D17" s="62"/>
    </row>
    <row r="18" spans="1:4" ht="20.25" customHeight="1">
      <c r="A18" s="60"/>
      <c r="B18" s="61"/>
      <c r="C18" s="69"/>
      <c r="D18" s="62"/>
    </row>
    <row r="19" spans="1:4" ht="20.25" customHeight="1">
      <c r="A19" s="60"/>
      <c r="B19" s="61"/>
      <c r="C19" s="69"/>
      <c r="D19" s="62"/>
    </row>
    <row r="20" spans="1:4" ht="18.75" customHeight="1">
      <c r="A20" s="63" t="s">
        <v>101</v>
      </c>
      <c r="B20" s="64" t="s">
        <v>102</v>
      </c>
      <c r="C20" s="65"/>
      <c r="D20" s="66">
        <v>0</v>
      </c>
    </row>
    <row r="21" spans="1:4" ht="48" customHeight="1" thickBot="1">
      <c r="A21" s="70"/>
      <c r="B21" s="199" t="s">
        <v>103</v>
      </c>
      <c r="C21" s="199"/>
      <c r="D21" s="71"/>
    </row>
    <row r="22" spans="1:4" ht="18.75" customHeight="1" thickBot="1">
      <c r="A22" s="72"/>
      <c r="B22" s="73" t="s">
        <v>104</v>
      </c>
      <c r="C22" s="74"/>
      <c r="D22" s="75">
        <f>SUM(D11)</f>
        <v>0</v>
      </c>
    </row>
    <row r="23" spans="1:4" ht="18.75" customHeight="1">
      <c r="A23" s="50"/>
      <c r="B23" s="76"/>
      <c r="C23" s="50"/>
      <c r="D23" s="50"/>
    </row>
    <row r="24" ht="18.75" customHeight="1" thickBot="1">
      <c r="B24" s="77" t="s">
        <v>105</v>
      </c>
    </row>
    <row r="25" spans="1:4" ht="18.75" customHeight="1">
      <c r="A25" s="56" t="s">
        <v>106</v>
      </c>
      <c r="B25" s="57" t="s">
        <v>107</v>
      </c>
      <c r="C25" s="58"/>
      <c r="D25" s="59">
        <v>0</v>
      </c>
    </row>
    <row r="26" spans="1:4" ht="105" customHeight="1" thickBot="1">
      <c r="A26" s="60"/>
      <c r="B26" s="197" t="s">
        <v>108</v>
      </c>
      <c r="C26" s="197"/>
      <c r="D26" s="62"/>
    </row>
    <row r="27" spans="1:4" ht="18.75" customHeight="1" thickBot="1">
      <c r="A27" s="78"/>
      <c r="B27" s="79" t="s">
        <v>109</v>
      </c>
      <c r="C27" s="80"/>
      <c r="D27" s="81">
        <f>SUM(D25:D25)</f>
        <v>0</v>
      </c>
    </row>
    <row r="28" spans="2:3" ht="18.75" customHeight="1" thickBot="1">
      <c r="B28" s="198"/>
      <c r="C28" s="198"/>
    </row>
    <row r="29" spans="1:4" ht="18.75" customHeight="1" thickBot="1">
      <c r="A29" s="72"/>
      <c r="B29" s="82" t="s">
        <v>110</v>
      </c>
      <c r="C29" s="83"/>
      <c r="D29" s="84">
        <f>SUM(D27+D22)</f>
        <v>0</v>
      </c>
    </row>
  </sheetData>
  <sheetProtection/>
  <mergeCells count="10">
    <mergeCell ref="A1:D1"/>
    <mergeCell ref="A2:D2"/>
    <mergeCell ref="A3:D3"/>
    <mergeCell ref="A4:D4"/>
    <mergeCell ref="B26:C26"/>
    <mergeCell ref="B28:C28"/>
    <mergeCell ref="B8:C8"/>
    <mergeCell ref="B10:C10"/>
    <mergeCell ref="B12:C12"/>
    <mergeCell ref="B21:C21"/>
  </mergeCells>
  <printOptions horizontalCentered="1"/>
  <pageMargins left="0.5" right="0.5" top="0.5" bottom="0.25" header="0.5" footer="0.5"/>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Fresno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mmuro</dc:creator>
  <cp:keywords/>
  <dc:description/>
  <cp:lastModifiedBy>Bosquez, Joann</cp:lastModifiedBy>
  <cp:lastPrinted>2013-01-24T17:42:11Z</cp:lastPrinted>
  <dcterms:created xsi:type="dcterms:W3CDTF">2008-04-29T17:17:18Z</dcterms:created>
  <dcterms:modified xsi:type="dcterms:W3CDTF">2013-01-24T17:43:01Z</dcterms:modified>
  <cp:category/>
  <cp:version/>
  <cp:contentType/>
  <cp:contentStatus/>
</cp:coreProperties>
</file>